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1085" windowHeight="6285" activeTab="3"/>
  </bookViews>
  <sheets>
    <sheet name="대학" sheetId="1" r:id="rId1"/>
    <sheet name="고등" sheetId="2" r:id="rId2"/>
    <sheet name="중등" sheetId="3" r:id="rId3"/>
    <sheet name="초등" sheetId="4" r:id="rId4"/>
  </sheets>
  <definedNames/>
  <calcPr fullCalcOnLoad="1"/>
</workbook>
</file>

<file path=xl/sharedStrings.xml><?xml version="1.0" encoding="utf-8"?>
<sst xmlns="http://schemas.openxmlformats.org/spreadsheetml/2006/main" count="521" uniqueCount="277">
  <si>
    <t>종합
순위</t>
  </si>
  <si>
    <t>고유
번호</t>
  </si>
  <si>
    <t>① 500M(순위)</t>
  </si>
  <si>
    <t>② 3000M(순위)</t>
  </si>
  <si>
    <t>①+②(1일)</t>
  </si>
  <si>
    <t>③ 1500M(순위)</t>
  </si>
  <si>
    <t>종합점수</t>
  </si>
  <si>
    <t>성  명(소속)</t>
  </si>
  <si>
    <t>남          자          대           학           부</t>
  </si>
  <si>
    <t>여          자          대            학            부</t>
  </si>
  <si>
    <t>①+②+③종합          ④ 5000M(순위)</t>
  </si>
  <si>
    <t>①+②+③종합          ④ 3000M(순위)</t>
  </si>
  <si>
    <t>남          자          고          등           부</t>
  </si>
  <si>
    <t>여          자          고           등            부</t>
  </si>
  <si>
    <t>여          자          중            등            부</t>
  </si>
  <si>
    <t>남          자          중           등           부</t>
  </si>
  <si>
    <t>종합
순위</t>
  </si>
  <si>
    <t>고유
번호</t>
  </si>
  <si>
    <t>남          자          초           등           부</t>
  </si>
  <si>
    <t>① 500M(순위)</t>
  </si>
  <si>
    <t>①+②(1일)</t>
  </si>
  <si>
    <t>①+②+③종합          ④ 3000M(순위)</t>
  </si>
  <si>
    <t>종합점수</t>
  </si>
  <si>
    <t>여          자          초           등            부</t>
  </si>
  <si>
    <t>② 1500M(순위)</t>
  </si>
  <si>
    <t>③ 1000M(순위)</t>
  </si>
  <si>
    <t>③ 1000M(순위)</t>
  </si>
  <si>
    <t>Referee   박   성   현</t>
  </si>
  <si>
    <r>
      <t xml:space="preserve"> 2008 전국남녀 학생종별종합 빙상선수권대회</t>
    </r>
    <r>
      <rPr>
        <b/>
        <sz val="10"/>
        <rFont val="굴림"/>
        <family val="3"/>
      </rPr>
      <t xml:space="preserve">(2008.1.15(화)-17(목). 태릉국제스케이트장) : </t>
    </r>
    <r>
      <rPr>
        <b/>
        <sz val="18"/>
        <rFont val="HY견고딕"/>
        <family val="1"/>
      </rPr>
      <t>남자대학부</t>
    </r>
  </si>
  <si>
    <r>
      <t xml:space="preserve"> 2008 전국남녀 학생종별종합 빙상선수권대회</t>
    </r>
    <r>
      <rPr>
        <b/>
        <sz val="10"/>
        <rFont val="굴림"/>
        <family val="3"/>
      </rPr>
      <t xml:space="preserve">(2008.1.15(화)-17(목). 태릉국제스케이트장) : </t>
    </r>
    <r>
      <rPr>
        <b/>
        <sz val="18"/>
        <rFont val="HY견고딕"/>
        <family val="1"/>
      </rPr>
      <t>여자대학부</t>
    </r>
  </si>
  <si>
    <r>
      <t xml:space="preserve"> 2008 전국남녀 학생종별종합 빙상선수권대회</t>
    </r>
    <r>
      <rPr>
        <b/>
        <sz val="10"/>
        <rFont val="굴림"/>
        <family val="3"/>
      </rPr>
      <t xml:space="preserve">(2008.1.15(화)-17(목). 태릉국제스케이트장) : </t>
    </r>
    <r>
      <rPr>
        <b/>
        <sz val="18"/>
        <rFont val="HY견고딕"/>
        <family val="1"/>
      </rPr>
      <t>남자고등부</t>
    </r>
  </si>
  <si>
    <r>
      <t xml:space="preserve"> 2008 전국남녀 학생종별종합 빙상선수권대회</t>
    </r>
    <r>
      <rPr>
        <b/>
        <sz val="10"/>
        <rFont val="굴림"/>
        <family val="3"/>
      </rPr>
      <t xml:space="preserve">(2008.1.15(화)-17(목). 태릉국제스케이트장) : </t>
    </r>
    <r>
      <rPr>
        <b/>
        <sz val="18"/>
        <rFont val="HY견고딕"/>
        <family val="1"/>
      </rPr>
      <t>여자고등부</t>
    </r>
  </si>
  <si>
    <r>
      <t xml:space="preserve"> 2008 전국남녀 학생종별종합 빙상선수권대회</t>
    </r>
    <r>
      <rPr>
        <b/>
        <sz val="10"/>
        <rFont val="굴림"/>
        <family val="3"/>
      </rPr>
      <t xml:space="preserve">(2008.1.15(화)-17(목). 태릉국제스케이트장) : </t>
    </r>
    <r>
      <rPr>
        <b/>
        <sz val="18"/>
        <rFont val="HY견고딕"/>
        <family val="1"/>
      </rPr>
      <t>남자중등부</t>
    </r>
  </si>
  <si>
    <r>
      <t xml:space="preserve"> 2008 전국남녀 학생종별종합 빙상선수권대회</t>
    </r>
    <r>
      <rPr>
        <b/>
        <sz val="10"/>
        <rFont val="굴림"/>
        <family val="3"/>
      </rPr>
      <t xml:space="preserve">(2008.1.15(화)-17(목). 태릉국제스케이트장) : </t>
    </r>
    <r>
      <rPr>
        <b/>
        <sz val="18"/>
        <rFont val="HY견고딕"/>
        <family val="1"/>
      </rPr>
      <t>여자중등부</t>
    </r>
  </si>
  <si>
    <r>
      <t xml:space="preserve"> 2008 전국남녀 학생종별종합 빙상선수권대회</t>
    </r>
    <r>
      <rPr>
        <b/>
        <sz val="10"/>
        <rFont val="굴림"/>
        <family val="3"/>
      </rPr>
      <t xml:space="preserve">(2008.1.15(화)-17(목). 태릉국제스케이트장) : </t>
    </r>
    <r>
      <rPr>
        <b/>
        <sz val="18"/>
        <rFont val="HY견고딕"/>
        <family val="1"/>
      </rPr>
      <t>남자초등부</t>
    </r>
  </si>
  <si>
    <r>
      <t xml:space="preserve"> 2008 전국남녀 학생종별종합 빙상선수권대회</t>
    </r>
    <r>
      <rPr>
        <b/>
        <sz val="10"/>
        <rFont val="굴림"/>
        <family val="3"/>
      </rPr>
      <t xml:space="preserve">(2008.1.15(화)-17(목). 태릉국제스케이트장) : </t>
    </r>
    <r>
      <rPr>
        <b/>
        <sz val="18"/>
        <rFont val="HY견고딕"/>
        <family val="1"/>
      </rPr>
      <t>여자초등부</t>
    </r>
  </si>
  <si>
    <t>차현주</t>
  </si>
  <si>
    <t>성신여대</t>
  </si>
  <si>
    <t>조혜수</t>
  </si>
  <si>
    <t>단국대</t>
  </si>
  <si>
    <t>오민지</t>
  </si>
  <si>
    <t>이소연</t>
  </si>
  <si>
    <t>한국체대</t>
  </si>
  <si>
    <t>이주연</t>
  </si>
  <si>
    <t>황기정</t>
  </si>
  <si>
    <t>허유빈</t>
  </si>
  <si>
    <t>지유나</t>
  </si>
  <si>
    <t>적성종고</t>
  </si>
  <si>
    <t>배진아</t>
  </si>
  <si>
    <t>의정부여고</t>
  </si>
  <si>
    <t>이아름</t>
  </si>
  <si>
    <t>화천정보고</t>
  </si>
  <si>
    <t>김선영</t>
  </si>
  <si>
    <t>유봉여고</t>
  </si>
  <si>
    <t>최민희</t>
  </si>
  <si>
    <t>불암고</t>
  </si>
  <si>
    <t>박승주</t>
  </si>
  <si>
    <t>서현고</t>
  </si>
  <si>
    <t>이미진</t>
  </si>
  <si>
    <t>박송이</t>
  </si>
  <si>
    <t>일산동고</t>
  </si>
  <si>
    <t>심영준</t>
  </si>
  <si>
    <t>이지원</t>
  </si>
  <si>
    <t>의정부여중</t>
  </si>
  <si>
    <t>임정수</t>
  </si>
  <si>
    <t>임지혜</t>
  </si>
  <si>
    <t>남춘천여중</t>
  </si>
  <si>
    <t>정희원</t>
  </si>
  <si>
    <t>과천중</t>
  </si>
  <si>
    <t>장윤주</t>
  </si>
  <si>
    <t>서현중</t>
  </si>
  <si>
    <t>홍사라</t>
  </si>
  <si>
    <t>불암중</t>
  </si>
  <si>
    <t>양구여중</t>
  </si>
  <si>
    <t>박도영</t>
  </si>
  <si>
    <t>양주백석중</t>
  </si>
  <si>
    <t>김주희</t>
  </si>
  <si>
    <t>안지민</t>
  </si>
  <si>
    <t>동구여중</t>
  </si>
  <si>
    <t>윤다원</t>
  </si>
  <si>
    <t>부용중</t>
  </si>
  <si>
    <t>김현영</t>
  </si>
  <si>
    <t>조환희</t>
  </si>
  <si>
    <t>김혜진</t>
  </si>
  <si>
    <t>김재한</t>
  </si>
  <si>
    <t>김선엽</t>
  </si>
  <si>
    <t>이형창</t>
  </si>
  <si>
    <t>계명대</t>
  </si>
  <si>
    <t>송진수</t>
  </si>
  <si>
    <t>오한석</t>
  </si>
  <si>
    <t>삼육대</t>
  </si>
  <si>
    <t>권용대</t>
  </si>
  <si>
    <t>류경록</t>
  </si>
  <si>
    <t>유성환</t>
  </si>
  <si>
    <t>이진우</t>
  </si>
  <si>
    <t>최해용</t>
  </si>
  <si>
    <t>음호진</t>
  </si>
  <si>
    <t>김창환</t>
  </si>
  <si>
    <t>모태범</t>
  </si>
  <si>
    <t>최진용</t>
  </si>
  <si>
    <t>민병철</t>
  </si>
  <si>
    <t>홍성곤</t>
  </si>
  <si>
    <t>최종열</t>
  </si>
  <si>
    <t>이강호</t>
  </si>
  <si>
    <t>김지민</t>
  </si>
  <si>
    <t>이희호</t>
  </si>
  <si>
    <t>조은호</t>
  </si>
  <si>
    <t>강원체고</t>
  </si>
  <si>
    <t>원동환</t>
  </si>
  <si>
    <t>의정부고</t>
  </si>
  <si>
    <t>오홍진</t>
  </si>
  <si>
    <t>공병원</t>
  </si>
  <si>
    <t>고병욱</t>
  </si>
  <si>
    <t>하홍선</t>
  </si>
  <si>
    <t>동북고</t>
  </si>
  <si>
    <t>장석민</t>
  </si>
  <si>
    <t>박사무엘</t>
  </si>
  <si>
    <t>한오성</t>
  </si>
  <si>
    <t>대진고</t>
  </si>
  <si>
    <t>이신우</t>
  </si>
  <si>
    <t>양주백석고</t>
  </si>
  <si>
    <t>김영득</t>
  </si>
  <si>
    <t>유재원</t>
  </si>
  <si>
    <t>김성규</t>
  </si>
  <si>
    <t>현종협</t>
  </si>
  <si>
    <t>정한희</t>
  </si>
  <si>
    <t>수일고</t>
  </si>
  <si>
    <t>장경구</t>
  </si>
  <si>
    <t>방민준</t>
  </si>
  <si>
    <t>최희진</t>
  </si>
  <si>
    <t>이대영</t>
  </si>
  <si>
    <t>의정부중</t>
  </si>
  <si>
    <t>정상오</t>
  </si>
  <si>
    <t>김승관</t>
  </si>
  <si>
    <t>김용기</t>
  </si>
  <si>
    <t>청원중</t>
  </si>
  <si>
    <t>고태훈</t>
  </si>
  <si>
    <t>남춘천중</t>
  </si>
  <si>
    <t>임준홍</t>
  </si>
  <si>
    <t>김종은</t>
  </si>
  <si>
    <t>오승관</t>
  </si>
  <si>
    <t>양구중</t>
  </si>
  <si>
    <t>이인원</t>
  </si>
  <si>
    <t>김지수</t>
  </si>
  <si>
    <t>조민호</t>
  </si>
  <si>
    <t>사내중</t>
  </si>
  <si>
    <t>임희찬</t>
  </si>
  <si>
    <t>문정중</t>
  </si>
  <si>
    <t>김태준</t>
  </si>
  <si>
    <t>김진수</t>
  </si>
  <si>
    <t>정재철</t>
  </si>
  <si>
    <t>이진영</t>
  </si>
  <si>
    <t>김태윤</t>
  </si>
  <si>
    <t>박석민</t>
  </si>
  <si>
    <t>21</t>
  </si>
  <si>
    <t>장용민</t>
  </si>
  <si>
    <t>사내초</t>
  </si>
  <si>
    <t>왕준영</t>
  </si>
  <si>
    <t>양평초</t>
  </si>
  <si>
    <t>27</t>
  </si>
  <si>
    <t>박기웅</t>
  </si>
  <si>
    <t>경의초</t>
  </si>
  <si>
    <t>23</t>
  </si>
  <si>
    <t>김환동</t>
  </si>
  <si>
    <t>백석초</t>
  </si>
  <si>
    <t>24</t>
  </si>
  <si>
    <t>이근영</t>
  </si>
  <si>
    <t>춘교부초</t>
  </si>
  <si>
    <t>04</t>
  </si>
  <si>
    <t>번동초</t>
  </si>
  <si>
    <t>12</t>
  </si>
  <si>
    <t>유동혁</t>
  </si>
  <si>
    <t>용원초</t>
  </si>
  <si>
    <t>06</t>
  </si>
  <si>
    <t>홍성지</t>
  </si>
  <si>
    <t>은봉초</t>
  </si>
  <si>
    <t>17</t>
  </si>
  <si>
    <t>조효진</t>
  </si>
  <si>
    <t>홍제초</t>
  </si>
  <si>
    <t>08</t>
  </si>
  <si>
    <t>조성운</t>
  </si>
  <si>
    <t>은석초</t>
  </si>
  <si>
    <t>11</t>
  </si>
  <si>
    <t>김병수</t>
  </si>
  <si>
    <t>26</t>
  </si>
  <si>
    <t>윤석중</t>
  </si>
  <si>
    <t>16</t>
  </si>
  <si>
    <t>김한송</t>
  </si>
  <si>
    <t>14</t>
  </si>
  <si>
    <t>박진일</t>
  </si>
  <si>
    <t>20</t>
  </si>
  <si>
    <t>유지홍</t>
  </si>
  <si>
    <t>과천초</t>
  </si>
  <si>
    <t>22</t>
  </si>
  <si>
    <t>손용일</t>
  </si>
  <si>
    <t>의중앙초</t>
  </si>
  <si>
    <t>10</t>
  </si>
  <si>
    <t>황규성</t>
  </si>
  <si>
    <t>석촌초</t>
  </si>
  <si>
    <t>13</t>
  </si>
  <si>
    <t>김용주</t>
  </si>
  <si>
    <t>18</t>
  </si>
  <si>
    <t>정지훈</t>
  </si>
  <si>
    <t>태랑초</t>
  </si>
  <si>
    <t>25</t>
  </si>
  <si>
    <t>박준석</t>
  </si>
  <si>
    <t>사동초</t>
  </si>
  <si>
    <t>05</t>
  </si>
  <si>
    <t>김영진</t>
  </si>
  <si>
    <t>07</t>
  </si>
  <si>
    <t>박상진</t>
  </si>
  <si>
    <t>02</t>
  </si>
  <si>
    <t>정시영</t>
  </si>
  <si>
    <t>원동초</t>
  </si>
  <si>
    <t>19</t>
  </si>
  <si>
    <t>박재호</t>
  </si>
  <si>
    <t>금성초</t>
  </si>
  <si>
    <t>15</t>
  </si>
  <si>
    <t>김태훈</t>
  </si>
  <si>
    <t>양구초</t>
  </si>
  <si>
    <t>03</t>
  </si>
  <si>
    <t>03</t>
  </si>
  <si>
    <t>이문현</t>
  </si>
  <si>
    <t>01</t>
  </si>
  <si>
    <t>01</t>
  </si>
  <si>
    <t>박대한</t>
  </si>
  <si>
    <t>09</t>
  </si>
  <si>
    <t>김준호</t>
  </si>
  <si>
    <t>이수정</t>
  </si>
  <si>
    <t>동두천초</t>
  </si>
  <si>
    <t>강효진</t>
  </si>
  <si>
    <t>김민화</t>
  </si>
  <si>
    <t>권다현</t>
  </si>
  <si>
    <t>태강삼육초</t>
  </si>
  <si>
    <t>임유빈</t>
  </si>
  <si>
    <t>김계영</t>
  </si>
  <si>
    <t>한혜주</t>
  </si>
  <si>
    <t>남예원</t>
  </si>
  <si>
    <t>관곡초</t>
  </si>
  <si>
    <t>황혜정</t>
  </si>
  <si>
    <t>고은빈</t>
  </si>
  <si>
    <t>경희초</t>
  </si>
  <si>
    <t>윤지효</t>
  </si>
  <si>
    <t>창일초</t>
  </si>
  <si>
    <t>장미</t>
  </si>
  <si>
    <t>김예지</t>
  </si>
  <si>
    <t>황다솜</t>
  </si>
  <si>
    <t>우지현</t>
  </si>
  <si>
    <t>의.중앙초</t>
  </si>
  <si>
    <t>곽해리</t>
  </si>
  <si>
    <t>장연주</t>
  </si>
  <si>
    <t>신안초</t>
  </si>
  <si>
    <t>김상은</t>
  </si>
  <si>
    <t>김현아</t>
  </si>
  <si>
    <t>청계초</t>
  </si>
  <si>
    <t>(1) 대신</t>
  </si>
  <si>
    <t>06</t>
  </si>
  <si>
    <t>08</t>
  </si>
  <si>
    <t>07</t>
  </si>
  <si>
    <t>00</t>
  </si>
  <si>
    <t>09</t>
  </si>
  <si>
    <t>05</t>
  </si>
  <si>
    <t>04</t>
  </si>
  <si>
    <t>Referee   심   상   일</t>
  </si>
  <si>
    <t>Starter  나윤수</t>
  </si>
  <si>
    <t>Starter  오진, 한명섭</t>
  </si>
  <si>
    <t>(2) 대신</t>
  </si>
  <si>
    <t>(3) 대신</t>
  </si>
  <si>
    <t>06</t>
  </si>
  <si>
    <t>04</t>
  </si>
  <si>
    <t>08</t>
  </si>
  <si>
    <t>(4) 대신</t>
  </si>
  <si>
    <t>(1)대신</t>
  </si>
  <si>
    <t>(2)대신</t>
  </si>
  <si>
    <t>(3)대신</t>
  </si>
  <si>
    <t>(4)대신</t>
  </si>
  <si>
    <t>(5)대신</t>
  </si>
</sst>
</file>

<file path=xl/styles.xml><?xml version="1.0" encoding="utf-8"?>
<styleSheet xmlns="http://schemas.openxmlformats.org/spreadsheetml/2006/main">
  <numFmts count="4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mmss"/>
    <numFmt numFmtId="177" formatCode="mmss"/>
    <numFmt numFmtId="178" formatCode="0.E+00"/>
    <numFmt numFmtId="179" formatCode="h&quot;′&quot;mm&quot;″&quot;ss"/>
    <numFmt numFmtId="180" formatCode="#&quot;′&quot;"/>
    <numFmt numFmtId="181" formatCode="##&quot;″&quot;"/>
    <numFmt numFmtId="182" formatCode="0_);[Red]\(0\)"/>
    <numFmt numFmtId="183" formatCode="\(##\)0_);[Red]\(0\)"/>
    <numFmt numFmtId="184" formatCode="mm&quot;″&quot;"/>
    <numFmt numFmtId="185" formatCode="0.000_);[Red]\(0.000\)"/>
    <numFmt numFmtId="186" formatCode="0.0000_);[Red]\(0.0000\)"/>
    <numFmt numFmtId="187" formatCode="0.000E+00"/>
    <numFmt numFmtId="188" formatCode="0.0_);[Red]\(0.0\)"/>
    <numFmt numFmtId="189" formatCode="0.00_);[Red]\(0.00\)"/>
    <numFmt numFmtId="190" formatCode="\(##\)"/>
    <numFmt numFmtId="191" formatCode="\(################\)"/>
    <numFmt numFmtId="192" formatCode="\(##.###\)"/>
    <numFmt numFmtId="193" formatCode="\(##&quot;″&quot;####\)"/>
    <numFmt numFmtId="194" formatCode="\(##.####\)"/>
    <numFmt numFmtId="195" formatCode="#,##0.0000_);[Red]\(#,##0.0000\)"/>
    <numFmt numFmtId="196" formatCode="##.###"/>
    <numFmt numFmtId="197" formatCode="#,##0.000_);[Red]\(#,##0.000\)"/>
    <numFmt numFmtId="198" formatCode="\(#####\)"/>
    <numFmt numFmtId="199" formatCode="000\-000"/>
    <numFmt numFmtId="200" formatCode="###&quot;″&quot;"/>
    <numFmt numFmtId="201" formatCode="\'##&quot;″&quot;"/>
    <numFmt numFmtId="202" formatCode="?##&quot;″&quot;"/>
    <numFmt numFmtId="203" formatCode="#.0&quot;′&quot;"/>
    <numFmt numFmtId="204" formatCode="#.00&quot;′&quot;"/>
    <numFmt numFmtId="205" formatCode="#.000&quot;′&quot;"/>
  </numFmts>
  <fonts count="57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바탕"/>
      <family val="1"/>
    </font>
    <font>
      <sz val="10"/>
      <name val="바탕"/>
      <family val="1"/>
    </font>
    <font>
      <b/>
      <sz val="11"/>
      <name val="바탕"/>
      <family val="1"/>
    </font>
    <font>
      <b/>
      <sz val="12"/>
      <name val="굴림"/>
      <family val="3"/>
    </font>
    <font>
      <b/>
      <sz val="16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굴림"/>
      <family val="3"/>
    </font>
    <font>
      <b/>
      <sz val="18"/>
      <name val="HY견고딕"/>
      <family val="1"/>
    </font>
    <font>
      <b/>
      <sz val="12"/>
      <name val="바탕"/>
      <family val="1"/>
    </font>
    <font>
      <sz val="8"/>
      <name val="바탕"/>
      <family val="1"/>
    </font>
    <font>
      <b/>
      <sz val="8"/>
      <name val="바탕"/>
      <family val="1"/>
    </font>
    <font>
      <sz val="9"/>
      <name val="바탕"/>
      <family val="1"/>
    </font>
    <font>
      <sz val="7"/>
      <name val="바탕"/>
      <family val="1"/>
    </font>
    <font>
      <sz val="6"/>
      <name val="바탕"/>
      <family val="1"/>
    </font>
    <font>
      <b/>
      <sz val="9"/>
      <name val="바탕"/>
      <family val="1"/>
    </font>
    <font>
      <sz val="7"/>
      <name val="굴림"/>
      <family val="3"/>
    </font>
    <font>
      <sz val="10"/>
      <name val="굴림"/>
      <family val="3"/>
    </font>
    <font>
      <sz val="7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7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9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5" fontId="4" fillId="33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 horizontal="left"/>
    </xf>
    <xf numFmtId="182" fontId="4" fillId="0" borderId="0" xfId="0" applyNumberFormat="1" applyFont="1" applyAlignment="1">
      <alignment horizontal="left" vertical="center"/>
    </xf>
    <xf numFmtId="182" fontId="4" fillId="0" borderId="0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 quotePrefix="1">
      <alignment horizontal="left" vertical="center"/>
    </xf>
    <xf numFmtId="181" fontId="4" fillId="0" borderId="0" xfId="0" applyNumberFormat="1" applyFont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90" fontId="4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horizontal="right"/>
    </xf>
    <xf numFmtId="185" fontId="4" fillId="33" borderId="0" xfId="0" applyNumberFormat="1" applyFont="1" applyFill="1" applyBorder="1" applyAlignment="1">
      <alignment horizontal="right"/>
    </xf>
    <xf numFmtId="181" fontId="4" fillId="0" borderId="0" xfId="0" applyNumberFormat="1" applyFont="1" applyBorder="1" applyAlignment="1" quotePrefix="1">
      <alignment horizontal="right"/>
    </xf>
    <xf numFmtId="180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85" fontId="3" fillId="34" borderId="0" xfId="0" applyNumberFormat="1" applyFont="1" applyFill="1" applyBorder="1" applyAlignment="1">
      <alignment horizontal="right"/>
    </xf>
    <xf numFmtId="182" fontId="4" fillId="0" borderId="0" xfId="0" applyNumberFormat="1" applyFont="1" applyBorder="1" applyAlignment="1" quotePrefix="1">
      <alignment horizontal="left"/>
    </xf>
    <xf numFmtId="1" fontId="4" fillId="0" borderId="0" xfId="0" applyNumberFormat="1" applyFont="1" applyBorder="1" applyAlignment="1" quotePrefix="1">
      <alignment horizontal="center"/>
    </xf>
    <xf numFmtId="197" fontId="4" fillId="34" borderId="0" xfId="0" applyNumberFormat="1" applyFont="1" applyFill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left"/>
    </xf>
    <xf numFmtId="189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197" fontId="4" fillId="0" borderId="0" xfId="0" applyNumberFormat="1" applyFont="1" applyBorder="1" applyAlignment="1">
      <alignment/>
    </xf>
    <xf numFmtId="190" fontId="4" fillId="0" borderId="0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/>
    </xf>
    <xf numFmtId="0" fontId="3" fillId="35" borderId="0" xfId="0" applyFont="1" applyFill="1" applyBorder="1" applyAlignment="1">
      <alignment horizontal="center"/>
    </xf>
    <xf numFmtId="1" fontId="4" fillId="35" borderId="0" xfId="0" applyNumberFormat="1" applyFont="1" applyFill="1" applyBorder="1" applyAlignment="1" quotePrefix="1">
      <alignment horizontal="center"/>
    </xf>
    <xf numFmtId="181" fontId="4" fillId="35" borderId="0" xfId="0" applyNumberFormat="1" applyFont="1" applyFill="1" applyBorder="1" applyAlignment="1">
      <alignment horizontal="right"/>
    </xf>
    <xf numFmtId="189" fontId="4" fillId="35" borderId="0" xfId="0" applyNumberFormat="1" applyFont="1" applyFill="1" applyBorder="1" applyAlignment="1">
      <alignment horizontal="right"/>
    </xf>
    <xf numFmtId="190" fontId="4" fillId="35" borderId="0" xfId="0" applyNumberFormat="1" applyFont="1" applyFill="1" applyBorder="1" applyAlignment="1">
      <alignment horizontal="right"/>
    </xf>
    <xf numFmtId="182" fontId="4" fillId="35" borderId="0" xfId="0" applyNumberFormat="1" applyFont="1" applyFill="1" applyBorder="1" applyAlignment="1">
      <alignment horizontal="left" vertical="center"/>
    </xf>
    <xf numFmtId="185" fontId="4" fillId="35" borderId="0" xfId="0" applyNumberFormat="1" applyFont="1" applyFill="1" applyBorder="1" applyAlignment="1">
      <alignment horizontal="right"/>
    </xf>
    <xf numFmtId="180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185" fontId="4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/>
    </xf>
    <xf numFmtId="181" fontId="4" fillId="35" borderId="0" xfId="0" applyNumberFormat="1" applyFont="1" applyFill="1" applyBorder="1" applyAlignment="1">
      <alignment/>
    </xf>
    <xf numFmtId="190" fontId="4" fillId="36" borderId="0" xfId="0" applyNumberFormat="1" applyFont="1" applyFill="1" applyBorder="1" applyAlignment="1">
      <alignment horizontal="left"/>
    </xf>
    <xf numFmtId="190" fontId="4" fillId="36" borderId="0" xfId="0" applyNumberFormat="1" applyFont="1" applyFill="1" applyBorder="1" applyAlignment="1">
      <alignment horizontal="right"/>
    </xf>
    <xf numFmtId="190" fontId="4" fillId="37" borderId="0" xfId="0" applyNumberFormat="1" applyFont="1" applyFill="1" applyBorder="1" applyAlignment="1">
      <alignment horizontal="left"/>
    </xf>
    <xf numFmtId="190" fontId="4" fillId="37" borderId="0" xfId="0" applyNumberFormat="1" applyFont="1" applyFill="1" applyBorder="1" applyAlignment="1">
      <alignment horizontal="center"/>
    </xf>
    <xf numFmtId="190" fontId="4" fillId="36" borderId="0" xfId="0" applyNumberFormat="1" applyFont="1" applyFill="1" applyBorder="1" applyAlignment="1">
      <alignment horizontal="center"/>
    </xf>
    <xf numFmtId="190" fontId="13" fillId="37" borderId="0" xfId="0" applyNumberFormat="1" applyFont="1" applyFill="1" applyBorder="1" applyAlignment="1">
      <alignment horizontal="center"/>
    </xf>
    <xf numFmtId="190" fontId="4" fillId="37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/>
    </xf>
    <xf numFmtId="185" fontId="4" fillId="33" borderId="0" xfId="0" applyNumberFormat="1" applyFont="1" applyFill="1" applyBorder="1" applyAlignment="1">
      <alignment/>
    </xf>
    <xf numFmtId="197" fontId="4" fillId="34" borderId="0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185" fontId="3" fillId="34" borderId="0" xfId="0" applyNumberFormat="1" applyFont="1" applyFill="1" applyBorder="1" applyAlignment="1">
      <alignment/>
    </xf>
    <xf numFmtId="190" fontId="13" fillId="37" borderId="0" xfId="0" applyNumberFormat="1" applyFont="1" applyFill="1" applyBorder="1" applyAlignment="1">
      <alignment/>
    </xf>
    <xf numFmtId="190" fontId="4" fillId="36" borderId="0" xfId="0" applyNumberFormat="1" applyFont="1" applyFill="1" applyBorder="1" applyAlignment="1">
      <alignment/>
    </xf>
    <xf numFmtId="182" fontId="4" fillId="35" borderId="0" xfId="0" applyNumberFormat="1" applyFont="1" applyFill="1" applyBorder="1" applyAlignment="1" quotePrefix="1">
      <alignment horizontal="left" vertical="center"/>
    </xf>
    <xf numFmtId="180" fontId="15" fillId="0" borderId="0" xfId="0" applyNumberFormat="1" applyFont="1" applyAlignment="1">
      <alignment/>
    </xf>
    <xf numFmtId="190" fontId="15" fillId="37" borderId="0" xfId="0" applyNumberFormat="1" applyFont="1" applyFill="1" applyBorder="1" applyAlignment="1">
      <alignment horizontal="center"/>
    </xf>
    <xf numFmtId="190" fontId="15" fillId="37" borderId="0" xfId="0" applyNumberFormat="1" applyFont="1" applyFill="1" applyBorder="1" applyAlignment="1">
      <alignment horizontal="left"/>
    </xf>
    <xf numFmtId="185" fontId="15" fillId="35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Border="1" applyAlignment="1">
      <alignment/>
    </xf>
    <xf numFmtId="195" fontId="15" fillId="0" borderId="0" xfId="0" applyNumberFormat="1" applyFont="1" applyAlignment="1">
      <alignment/>
    </xf>
    <xf numFmtId="190" fontId="15" fillId="36" borderId="0" xfId="0" applyNumberFormat="1" applyFont="1" applyFill="1" applyBorder="1" applyAlignment="1">
      <alignment horizontal="right"/>
    </xf>
    <xf numFmtId="190" fontId="15" fillId="35" borderId="0" xfId="0" applyNumberFormat="1" applyFont="1" applyFill="1" applyBorder="1" applyAlignment="1">
      <alignment horizontal="right"/>
    </xf>
    <xf numFmtId="195" fontId="15" fillId="0" borderId="0" xfId="0" applyNumberFormat="1" applyFont="1" applyBorder="1" applyAlignment="1">
      <alignment/>
    </xf>
    <xf numFmtId="190" fontId="15" fillId="36" borderId="0" xfId="0" applyNumberFormat="1" applyFont="1" applyFill="1" applyBorder="1" applyAlignment="1">
      <alignment horizontal="left"/>
    </xf>
    <xf numFmtId="182" fontId="15" fillId="0" borderId="0" xfId="0" applyNumberFormat="1" applyFont="1" applyAlignment="1">
      <alignment/>
    </xf>
    <xf numFmtId="182" fontId="15" fillId="0" borderId="0" xfId="0" applyNumberFormat="1" applyFont="1" applyBorder="1" applyAlignment="1">
      <alignment/>
    </xf>
    <xf numFmtId="190" fontId="15" fillId="36" borderId="0" xfId="0" applyNumberFormat="1" applyFont="1" applyFill="1" applyBorder="1" applyAlignment="1">
      <alignment/>
    </xf>
    <xf numFmtId="190" fontId="15" fillId="3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90" fontId="16" fillId="36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82" fontId="13" fillId="0" borderId="0" xfId="0" applyNumberFormat="1" applyFont="1" applyAlignment="1">
      <alignment/>
    </xf>
    <xf numFmtId="190" fontId="13" fillId="36" borderId="0" xfId="0" applyNumberFormat="1" applyFont="1" applyFill="1" applyBorder="1" applyAlignment="1">
      <alignment horizontal="right"/>
    </xf>
    <xf numFmtId="182" fontId="13" fillId="0" borderId="0" xfId="0" applyNumberFormat="1" applyFont="1" applyBorder="1" applyAlignment="1">
      <alignment/>
    </xf>
    <xf numFmtId="190" fontId="13" fillId="36" borderId="0" xfId="0" applyNumberFormat="1" applyFont="1" applyFill="1" applyBorder="1" applyAlignment="1">
      <alignment horizontal="left"/>
    </xf>
    <xf numFmtId="190" fontId="13" fillId="36" borderId="0" xfId="0" applyNumberFormat="1" applyFont="1" applyFill="1" applyBorder="1" applyAlignment="1">
      <alignment horizontal="center"/>
    </xf>
    <xf numFmtId="190" fontId="13" fillId="0" borderId="0" xfId="0" applyNumberFormat="1" applyFont="1" applyAlignment="1">
      <alignment horizontal="center" vertical="center"/>
    </xf>
    <xf numFmtId="190" fontId="13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197" fontId="15" fillId="0" borderId="0" xfId="0" applyNumberFormat="1" applyFont="1" applyAlignment="1">
      <alignment/>
    </xf>
    <xf numFmtId="197" fontId="15" fillId="34" borderId="0" xfId="0" applyNumberFormat="1" applyFont="1" applyFill="1" applyBorder="1" applyAlignment="1">
      <alignment horizontal="right"/>
    </xf>
    <xf numFmtId="197" fontId="15" fillId="35" borderId="0" xfId="0" applyNumberFormat="1" applyFont="1" applyFill="1" applyBorder="1" applyAlignment="1">
      <alignment horizontal="right"/>
    </xf>
    <xf numFmtId="197" fontId="15" fillId="0" borderId="0" xfId="0" applyNumberFormat="1" applyFont="1" applyBorder="1" applyAlignment="1">
      <alignment/>
    </xf>
    <xf numFmtId="197" fontId="15" fillId="34" borderId="0" xfId="0" applyNumberFormat="1" applyFont="1" applyFill="1" applyBorder="1" applyAlignment="1">
      <alignment/>
    </xf>
    <xf numFmtId="190" fontId="13" fillId="0" borderId="0" xfId="0" applyNumberFormat="1" applyFont="1" applyAlignment="1">
      <alignment vertical="center"/>
    </xf>
    <xf numFmtId="190" fontId="13" fillId="37" borderId="0" xfId="0" applyNumberFormat="1" applyFont="1" applyFill="1" applyBorder="1" applyAlignment="1">
      <alignment/>
    </xf>
    <xf numFmtId="190" fontId="13" fillId="35" borderId="0" xfId="0" applyNumberFormat="1" applyFont="1" applyFill="1" applyBorder="1" applyAlignment="1">
      <alignment horizontal="right" vertical="center"/>
    </xf>
    <xf numFmtId="190" fontId="13" fillId="0" borderId="0" xfId="0" applyNumberFormat="1" applyFont="1" applyBorder="1" applyAlignment="1">
      <alignment vertical="center"/>
    </xf>
    <xf numFmtId="190" fontId="13" fillId="37" borderId="0" xfId="0" applyNumberFormat="1" applyFont="1" applyFill="1" applyBorder="1" applyAlignment="1">
      <alignment horizontal="left"/>
    </xf>
    <xf numFmtId="185" fontId="13" fillId="0" borderId="0" xfId="0" applyNumberFormat="1" applyFont="1" applyAlignment="1">
      <alignment/>
    </xf>
    <xf numFmtId="185" fontId="13" fillId="33" borderId="0" xfId="0" applyNumberFormat="1" applyFont="1" applyFill="1" applyBorder="1" applyAlignment="1">
      <alignment horizontal="right"/>
    </xf>
    <xf numFmtId="185" fontId="13" fillId="35" borderId="0" xfId="0" applyNumberFormat="1" applyFont="1" applyFill="1" applyBorder="1" applyAlignment="1">
      <alignment horizontal="center" vertical="center"/>
    </xf>
    <xf numFmtId="185" fontId="13" fillId="0" borderId="0" xfId="0" applyNumberFormat="1" applyFont="1" applyBorder="1" applyAlignment="1">
      <alignment/>
    </xf>
    <xf numFmtId="185" fontId="13" fillId="33" borderId="0" xfId="0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197" fontId="13" fillId="0" borderId="0" xfId="0" applyNumberFormat="1" applyFont="1" applyAlignment="1">
      <alignment/>
    </xf>
    <xf numFmtId="197" fontId="13" fillId="34" borderId="0" xfId="0" applyNumberFormat="1" applyFont="1" applyFill="1" applyBorder="1" applyAlignment="1">
      <alignment horizontal="right"/>
    </xf>
    <xf numFmtId="197" fontId="13" fillId="35" borderId="0" xfId="0" applyNumberFormat="1" applyFont="1" applyFill="1" applyBorder="1" applyAlignment="1">
      <alignment horizontal="right"/>
    </xf>
    <xf numFmtId="197" fontId="13" fillId="0" borderId="0" xfId="0" applyNumberFormat="1" applyFont="1" applyBorder="1" applyAlignment="1">
      <alignment/>
    </xf>
    <xf numFmtId="197" fontId="13" fillId="34" borderId="0" xfId="0" applyNumberFormat="1" applyFont="1" applyFill="1" applyBorder="1" applyAlignment="1">
      <alignment/>
    </xf>
    <xf numFmtId="185" fontId="15" fillId="33" borderId="0" xfId="0" applyNumberFormat="1" applyFont="1" applyFill="1" applyBorder="1" applyAlignment="1">
      <alignment horizontal="right"/>
    </xf>
    <xf numFmtId="190" fontId="13" fillId="37" borderId="0" xfId="0" applyNumberFormat="1" applyFont="1" applyFill="1" applyBorder="1" applyAlignment="1">
      <alignment horizontal="right" vertical="center"/>
    </xf>
    <xf numFmtId="190" fontId="13" fillId="37" borderId="0" xfId="0" applyNumberFormat="1" applyFont="1" applyFill="1" applyBorder="1" applyAlignment="1">
      <alignment vertical="center"/>
    </xf>
    <xf numFmtId="185" fontId="14" fillId="34" borderId="0" xfId="0" applyNumberFormat="1" applyFont="1" applyFill="1" applyBorder="1" applyAlignment="1">
      <alignment horizontal="right"/>
    </xf>
    <xf numFmtId="185" fontId="14" fillId="34" borderId="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90" fontId="14" fillId="0" borderId="0" xfId="0" applyNumberFormat="1" applyFont="1" applyAlignment="1">
      <alignment/>
    </xf>
    <xf numFmtId="190" fontId="14" fillId="0" borderId="0" xfId="0" applyNumberFormat="1" applyFont="1" applyBorder="1" applyAlignment="1">
      <alignment/>
    </xf>
    <xf numFmtId="185" fontId="13" fillId="33" borderId="0" xfId="0" applyNumberFormat="1" applyFont="1" applyFill="1" applyBorder="1" applyAlignment="1">
      <alignment/>
    </xf>
    <xf numFmtId="197" fontId="13" fillId="34" borderId="0" xfId="0" applyNumberFormat="1" applyFont="1" applyFill="1" applyBorder="1" applyAlignment="1">
      <alignment/>
    </xf>
    <xf numFmtId="185" fontId="12" fillId="35" borderId="0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185" fontId="3" fillId="35" borderId="0" xfId="0" applyNumberFormat="1" applyFont="1" applyFill="1" applyBorder="1" applyAlignment="1">
      <alignment horizontal="left" vertical="center"/>
    </xf>
    <xf numFmtId="190" fontId="13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 quotePrefix="1">
      <alignment horizontal="left"/>
    </xf>
    <xf numFmtId="182" fontId="4" fillId="0" borderId="0" xfId="0" applyNumberFormat="1" applyFont="1" applyFill="1" applyBorder="1" applyAlignment="1">
      <alignment horizontal="left"/>
    </xf>
    <xf numFmtId="181" fontId="4" fillId="0" borderId="0" xfId="0" applyNumberFormat="1" applyFont="1" applyFill="1" applyBorder="1" applyAlignment="1" quotePrefix="1">
      <alignment horizontal="right"/>
    </xf>
    <xf numFmtId="19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190" fontId="15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97" fontId="13" fillId="0" borderId="0" xfId="0" applyNumberFormat="1" applyFont="1" applyFill="1" applyBorder="1" applyAlignment="1">
      <alignment horizontal="right"/>
    </xf>
    <xf numFmtId="190" fontId="13" fillId="0" borderId="0" xfId="0" applyNumberFormat="1" applyFont="1" applyFill="1" applyBorder="1" applyAlignment="1">
      <alignment horizontal="center"/>
    </xf>
    <xf numFmtId="190" fontId="15" fillId="0" borderId="0" xfId="0" applyNumberFormat="1" applyFont="1" applyFill="1" applyBorder="1" applyAlignment="1">
      <alignment horizontal="center"/>
    </xf>
    <xf numFmtId="185" fontId="15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/>
    </xf>
    <xf numFmtId="197" fontId="15" fillId="0" borderId="0" xfId="0" applyNumberFormat="1" applyFont="1" applyFill="1" applyBorder="1" applyAlignment="1">
      <alignment horizontal="right"/>
    </xf>
    <xf numFmtId="190" fontId="13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right"/>
    </xf>
    <xf numFmtId="190" fontId="4" fillId="0" borderId="10" xfId="0" applyNumberFormat="1" applyFont="1" applyFill="1" applyBorder="1" applyAlignment="1">
      <alignment horizontal="right"/>
    </xf>
    <xf numFmtId="185" fontId="3" fillId="0" borderId="10" xfId="0" applyNumberFormat="1" applyFont="1" applyFill="1" applyBorder="1" applyAlignment="1">
      <alignment horizontal="right"/>
    </xf>
    <xf numFmtId="190" fontId="13" fillId="37" borderId="0" xfId="0" applyNumberFormat="1" applyFont="1" applyFill="1" applyBorder="1" applyAlignment="1">
      <alignment horizontal="right"/>
    </xf>
    <xf numFmtId="185" fontId="14" fillId="35" borderId="0" xfId="0" applyNumberFormat="1" applyFont="1" applyFill="1" applyBorder="1" applyAlignment="1">
      <alignment horizontal="left" vertical="center"/>
    </xf>
    <xf numFmtId="1" fontId="3" fillId="38" borderId="0" xfId="0" applyNumberFormat="1" applyFont="1" applyFill="1" applyBorder="1" applyAlignment="1">
      <alignment horizontal="center" wrapText="1"/>
    </xf>
    <xf numFmtId="190" fontId="17" fillId="36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Border="1" applyAlignment="1" quotePrefix="1">
      <alignment horizontal="left" vertical="center"/>
    </xf>
    <xf numFmtId="182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190" fontId="17" fillId="36" borderId="0" xfId="0" applyNumberFormat="1" applyFont="1" applyFill="1" applyBorder="1" applyAlignment="1">
      <alignment horizontal="left"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181" fontId="15" fillId="0" borderId="0" xfId="0" applyNumberFormat="1" applyFont="1" applyAlignment="1">
      <alignment horizontal="left"/>
    </xf>
    <xf numFmtId="181" fontId="15" fillId="0" borderId="0" xfId="0" applyNumberFormat="1" applyFont="1" applyBorder="1" applyAlignment="1">
      <alignment horizontal="right"/>
    </xf>
    <xf numFmtId="182" fontId="15" fillId="0" borderId="0" xfId="0" applyNumberFormat="1" applyFont="1" applyBorder="1" applyAlignment="1">
      <alignment horizontal="left"/>
    </xf>
    <xf numFmtId="182" fontId="15" fillId="0" borderId="0" xfId="0" applyNumberFormat="1" applyFont="1" applyBorder="1" applyAlignment="1" quotePrefix="1">
      <alignment horizontal="left"/>
    </xf>
    <xf numFmtId="0" fontId="15" fillId="0" borderId="0" xfId="0" applyFont="1" applyBorder="1" applyAlignment="1" quotePrefix="1">
      <alignment horizontal="left"/>
    </xf>
    <xf numFmtId="182" fontId="15" fillId="0" borderId="0" xfId="0" applyNumberFormat="1" applyFont="1" applyBorder="1" applyAlignment="1">
      <alignment horizontal="right"/>
    </xf>
    <xf numFmtId="181" fontId="15" fillId="0" borderId="0" xfId="0" applyNumberFormat="1" applyFont="1" applyBorder="1" applyAlignment="1" quotePrefix="1">
      <alignment horizontal="left"/>
    </xf>
    <xf numFmtId="182" fontId="15" fillId="0" borderId="0" xfId="0" applyNumberFormat="1" applyFont="1" applyBorder="1" applyAlignment="1" quotePrefix="1">
      <alignment horizontal="right"/>
    </xf>
    <xf numFmtId="181" fontId="15" fillId="0" borderId="0" xfId="0" applyNumberFormat="1" applyFont="1" applyFill="1" applyBorder="1" applyAlignment="1">
      <alignment horizontal="right"/>
    </xf>
    <xf numFmtId="182" fontId="15" fillId="0" borderId="0" xfId="0" applyNumberFormat="1" applyFont="1" applyFill="1" applyBorder="1" applyAlignment="1">
      <alignment horizontal="left"/>
    </xf>
    <xf numFmtId="0" fontId="18" fillId="35" borderId="0" xfId="0" applyFont="1" applyFill="1" applyBorder="1" applyAlignment="1">
      <alignment horizontal="center" vertical="center"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Border="1" applyAlignment="1">
      <alignment horizontal="left"/>
    </xf>
    <xf numFmtId="18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 quotePrefix="1">
      <alignment horizontal="left"/>
    </xf>
    <xf numFmtId="182" fontId="15" fillId="0" borderId="0" xfId="0" applyNumberFormat="1" applyFont="1" applyFill="1" applyBorder="1" applyAlignment="1" quotePrefix="1">
      <alignment horizontal="left"/>
    </xf>
    <xf numFmtId="182" fontId="1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181" fontId="15" fillId="35" borderId="0" xfId="0" applyNumberFormat="1" applyFont="1" applyFill="1" applyBorder="1" applyAlignment="1">
      <alignment horizontal="right"/>
    </xf>
    <xf numFmtId="182" fontId="15" fillId="35" borderId="0" xfId="0" applyNumberFormat="1" applyFont="1" applyFill="1" applyBorder="1" applyAlignment="1">
      <alignment horizontal="left"/>
    </xf>
    <xf numFmtId="181" fontId="15" fillId="0" borderId="0" xfId="0" applyNumberFormat="1" applyFont="1" applyFill="1" applyBorder="1" applyAlignment="1" quotePrefix="1">
      <alignment horizontal="right"/>
    </xf>
    <xf numFmtId="181" fontId="15" fillId="0" borderId="0" xfId="0" applyNumberFormat="1" applyFont="1" applyAlignment="1">
      <alignment horizontal="right"/>
    </xf>
    <xf numFmtId="182" fontId="15" fillId="0" borderId="0" xfId="0" applyNumberFormat="1" applyFont="1" applyAlignment="1">
      <alignment horizontal="left" vertical="center"/>
    </xf>
    <xf numFmtId="181" fontId="15" fillId="39" borderId="0" xfId="0" applyNumberFormat="1" applyFont="1" applyFill="1" applyBorder="1" applyAlignment="1">
      <alignment horizontal="right"/>
    </xf>
    <xf numFmtId="182" fontId="15" fillId="39" borderId="0" xfId="0" applyNumberFormat="1" applyFont="1" applyFill="1" applyBorder="1" applyAlignment="1">
      <alignment horizontal="left"/>
    </xf>
    <xf numFmtId="182" fontId="15" fillId="0" borderId="0" xfId="0" applyNumberFormat="1" applyFont="1" applyBorder="1" applyAlignment="1">
      <alignment horizontal="left" vertical="center"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Border="1" applyAlignment="1" quotePrefix="1">
      <alignment horizontal="right"/>
    </xf>
    <xf numFmtId="181" fontId="15" fillId="0" borderId="0" xfId="0" applyNumberFormat="1" applyFont="1" applyFill="1" applyBorder="1" applyAlignment="1">
      <alignment/>
    </xf>
    <xf numFmtId="195" fontId="13" fillId="0" borderId="0" xfId="0" applyNumberFormat="1" applyFont="1" applyAlignment="1">
      <alignment/>
    </xf>
    <xf numFmtId="190" fontId="13" fillId="35" borderId="0" xfId="0" applyNumberFormat="1" applyFont="1" applyFill="1" applyBorder="1" applyAlignment="1">
      <alignment horizontal="right"/>
    </xf>
    <xf numFmtId="195" fontId="13" fillId="0" borderId="0" xfId="0" applyNumberFormat="1" applyFont="1" applyBorder="1" applyAlignment="1">
      <alignment/>
    </xf>
    <xf numFmtId="181" fontId="4" fillId="39" borderId="0" xfId="0" applyNumberFormat="1" applyFont="1" applyFill="1" applyBorder="1" applyAlignment="1">
      <alignment/>
    </xf>
    <xf numFmtId="181" fontId="4" fillId="39" borderId="0" xfId="0" applyNumberFormat="1" applyFont="1" applyFill="1" applyBorder="1" applyAlignment="1">
      <alignment horizontal="right"/>
    </xf>
    <xf numFmtId="182" fontId="4" fillId="39" borderId="0" xfId="0" applyNumberFormat="1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wrapText="1"/>
    </xf>
    <xf numFmtId="1" fontId="3" fillId="38" borderId="0" xfId="0" applyNumberFormat="1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/>
    </xf>
    <xf numFmtId="179" fontId="3" fillId="38" borderId="0" xfId="0" applyNumberFormat="1" applyFont="1" applyFill="1" applyBorder="1" applyAlignment="1">
      <alignment horizontal="center"/>
    </xf>
    <xf numFmtId="179" fontId="3" fillId="38" borderId="0" xfId="0" applyNumberFormat="1" applyFont="1" applyFill="1" applyBorder="1" applyAlignment="1">
      <alignment horizontal="left"/>
    </xf>
    <xf numFmtId="186" fontId="3" fillId="38" borderId="0" xfId="0" applyNumberFormat="1" applyFont="1" applyFill="1" applyBorder="1" applyAlignment="1">
      <alignment horizontal="center"/>
    </xf>
    <xf numFmtId="186" fontId="3" fillId="38" borderId="0" xfId="0" applyNumberFormat="1" applyFont="1" applyFill="1" applyBorder="1" applyAlignment="1">
      <alignment horizontal="left"/>
    </xf>
    <xf numFmtId="179" fontId="3" fillId="38" borderId="0" xfId="0" applyNumberFormat="1" applyFont="1" applyFill="1" applyBorder="1" applyAlignment="1">
      <alignment horizontal="center" shrinkToFit="1"/>
    </xf>
    <xf numFmtId="1" fontId="5" fillId="0" borderId="0" xfId="0" applyNumberFormat="1" applyFont="1" applyFill="1" applyBorder="1" applyAlignment="1">
      <alignment horizontal="center"/>
    </xf>
    <xf numFmtId="185" fontId="12" fillId="0" borderId="10" xfId="0" applyNumberFormat="1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190" fontId="13" fillId="36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 quotePrefix="1">
      <alignment horizontal="left"/>
    </xf>
    <xf numFmtId="180" fontId="13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 quotePrefix="1">
      <alignment horizontal="right"/>
    </xf>
    <xf numFmtId="182" fontId="13" fillId="0" borderId="0" xfId="0" applyNumberFormat="1" applyFont="1" applyBorder="1" applyAlignment="1">
      <alignment horizontal="left"/>
    </xf>
    <xf numFmtId="181" fontId="13" fillId="0" borderId="0" xfId="0" applyNumberFormat="1" applyFont="1" applyFill="1" applyBorder="1" applyAlignment="1" quotePrefix="1">
      <alignment horizontal="right"/>
    </xf>
    <xf numFmtId="0" fontId="13" fillId="0" borderId="0" xfId="0" applyFont="1" applyFill="1" applyBorder="1" applyAlignment="1" quotePrefix="1">
      <alignment horizontal="left"/>
    </xf>
    <xf numFmtId="182" fontId="13" fillId="0" borderId="0" xfId="0" applyNumberFormat="1" applyFont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181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1" fontId="13" fillId="0" borderId="10" xfId="0" applyNumberFormat="1" applyFont="1" applyFill="1" applyBorder="1" applyAlignment="1">
      <alignment horizontal="right"/>
    </xf>
    <xf numFmtId="190" fontId="14" fillId="0" borderId="0" xfId="0" applyNumberFormat="1" applyFont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185" fontId="14" fillId="0" borderId="10" xfId="0" applyNumberFormat="1" applyFont="1" applyFill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34" borderId="0" xfId="0" applyNumberFormat="1" applyFont="1" applyFill="1" applyBorder="1" applyAlignment="1">
      <alignment/>
    </xf>
    <xf numFmtId="185" fontId="13" fillId="0" borderId="10" xfId="0" applyNumberFormat="1" applyFont="1" applyFill="1" applyBorder="1" applyAlignment="1">
      <alignment horizontal="right"/>
    </xf>
    <xf numFmtId="190" fontId="39" fillId="0" borderId="0" xfId="0" applyNumberFormat="1" applyFont="1" applyAlignment="1">
      <alignment/>
    </xf>
    <xf numFmtId="190" fontId="16" fillId="37" borderId="0" xfId="0" applyNumberFormat="1" applyFont="1" applyFill="1" applyBorder="1" applyAlignment="1">
      <alignment/>
    </xf>
    <xf numFmtId="190" fontId="16" fillId="0" borderId="0" xfId="0" applyNumberFormat="1" applyFont="1" applyFill="1" applyBorder="1" applyAlignment="1">
      <alignment/>
    </xf>
    <xf numFmtId="185" fontId="39" fillId="35" borderId="0" xfId="0" applyNumberFormat="1" applyFont="1" applyFill="1" applyBorder="1" applyAlignment="1">
      <alignment horizontal="left" vertical="center"/>
    </xf>
    <xf numFmtId="190" fontId="39" fillId="0" borderId="0" xfId="0" applyNumberFormat="1" applyFont="1" applyBorder="1" applyAlignment="1">
      <alignment/>
    </xf>
    <xf numFmtId="190" fontId="16" fillId="37" borderId="0" xfId="0" applyNumberFormat="1" applyFont="1" applyFill="1" applyBorder="1" applyAlignment="1">
      <alignment horizontal="center"/>
    </xf>
    <xf numFmtId="190" fontId="15" fillId="36" borderId="0" xfId="0" applyNumberFormat="1" applyFont="1" applyFill="1" applyBorder="1" applyAlignment="1">
      <alignment/>
    </xf>
    <xf numFmtId="190" fontId="17" fillId="37" borderId="0" xfId="0" applyNumberFormat="1" applyFont="1" applyFill="1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63"/>
  <sheetViews>
    <sheetView zoomScalePageLayoutView="0" workbookViewId="0" topLeftCell="C1">
      <selection activeCell="C11" sqref="A11:IV11"/>
    </sheetView>
  </sheetViews>
  <sheetFormatPr defaultColWidth="8.88671875" defaultRowHeight="13.5"/>
  <cols>
    <col min="1" max="1" width="4.10546875" style="2" customWidth="1"/>
    <col min="2" max="2" width="3.99609375" style="11" customWidth="1"/>
    <col min="3" max="3" width="8.3359375" style="11" customWidth="1"/>
    <col min="4" max="4" width="6.88671875" style="3" customWidth="1"/>
    <col min="5" max="5" width="3.5546875" style="192" customWidth="1"/>
    <col min="6" max="6" width="2.99609375" style="193" customWidth="1"/>
    <col min="7" max="7" width="6.5546875" style="4" customWidth="1"/>
    <col min="8" max="8" width="3.5546875" style="93" customWidth="1"/>
    <col min="9" max="9" width="2.88671875" style="192" customWidth="1"/>
    <col min="10" max="10" width="3.21484375" style="214" customWidth="1"/>
    <col min="11" max="11" width="2.99609375" style="215" customWidth="1"/>
    <col min="12" max="12" width="6.4453125" style="7" customWidth="1"/>
    <col min="13" max="13" width="3.6640625" style="8" customWidth="1"/>
    <col min="14" max="14" width="7.21484375" style="9" customWidth="1"/>
    <col min="15" max="15" width="3.6640625" style="22" customWidth="1"/>
    <col min="16" max="16" width="2.99609375" style="26" customWidth="1"/>
    <col min="17" max="17" width="3.21484375" style="27" customWidth="1"/>
    <col min="18" max="18" width="3.10546875" style="19" customWidth="1"/>
    <col min="19" max="19" width="6.3359375" style="7" customWidth="1"/>
    <col min="20" max="20" width="3.6640625" style="8" customWidth="1"/>
    <col min="21" max="21" width="7.4453125" style="5" customWidth="1"/>
    <col min="22" max="22" width="3.5546875" style="5" customWidth="1"/>
    <col min="23" max="23" width="2.99609375" style="5" customWidth="1"/>
    <col min="24" max="24" width="3.5546875" style="27" customWidth="1"/>
    <col min="25" max="25" width="2.99609375" style="19" customWidth="1"/>
    <col min="26" max="26" width="6.3359375" style="7" customWidth="1"/>
    <col min="27" max="27" width="3.3359375" style="8" customWidth="1"/>
    <col min="28" max="28" width="7.77734375" style="7" customWidth="1"/>
    <col min="29" max="29" width="4.10546875" style="10" customWidth="1"/>
    <col min="30" max="30" width="8.88671875" style="100" customWidth="1"/>
    <col min="31" max="31" width="3.77734375" style="100" customWidth="1"/>
    <col min="32" max="32" width="14.4453125" style="100" customWidth="1"/>
    <col min="33" max="34" width="8.88671875" style="100" customWidth="1"/>
    <col min="35" max="16384" width="8.88671875" style="1" customWidth="1"/>
  </cols>
  <sheetData>
    <row r="2" ht="12.75" thickBot="1"/>
    <row r="3" spans="1:29" ht="29.25" customHeight="1" thickBot="1">
      <c r="A3" s="229" t="s">
        <v>28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1"/>
    </row>
    <row r="4" ht="17.25" customHeight="1"/>
    <row r="5" spans="1:34" s="36" customFormat="1" ht="20.25" customHeight="1">
      <c r="A5" s="232" t="s">
        <v>0</v>
      </c>
      <c r="B5" s="233" t="s">
        <v>1</v>
      </c>
      <c r="C5" s="177"/>
      <c r="D5" s="234" t="s">
        <v>8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101"/>
      <c r="AE5" s="101"/>
      <c r="AF5" s="101"/>
      <c r="AG5" s="101"/>
      <c r="AH5" s="101"/>
    </row>
    <row r="6" spans="1:34" s="37" customFormat="1" ht="10.5" customHeight="1">
      <c r="A6" s="232"/>
      <c r="B6" s="233"/>
      <c r="C6" s="228" t="s">
        <v>7</v>
      </c>
      <c r="D6" s="228"/>
      <c r="E6" s="239" t="s">
        <v>2</v>
      </c>
      <c r="F6" s="239"/>
      <c r="G6" s="239"/>
      <c r="H6" s="239"/>
      <c r="I6" s="235" t="s">
        <v>3</v>
      </c>
      <c r="J6" s="235"/>
      <c r="K6" s="235"/>
      <c r="L6" s="235"/>
      <c r="M6" s="235"/>
      <c r="N6" s="237" t="s">
        <v>4</v>
      </c>
      <c r="O6" s="237"/>
      <c r="P6" s="235" t="s">
        <v>5</v>
      </c>
      <c r="Q6" s="235"/>
      <c r="R6" s="235"/>
      <c r="S6" s="235"/>
      <c r="T6" s="235"/>
      <c r="U6" s="236" t="s">
        <v>10</v>
      </c>
      <c r="V6" s="236"/>
      <c r="W6" s="236"/>
      <c r="X6" s="236"/>
      <c r="Y6" s="236"/>
      <c r="Z6" s="236"/>
      <c r="AA6" s="236"/>
      <c r="AB6" s="238" t="s">
        <v>6</v>
      </c>
      <c r="AC6" s="238"/>
      <c r="AD6" s="102"/>
      <c r="AE6" s="102"/>
      <c r="AF6" s="102"/>
      <c r="AG6" s="102"/>
      <c r="AH6" s="102"/>
    </row>
    <row r="7" spans="1:34" s="36" customFormat="1" ht="15.75" customHeight="1">
      <c r="A7" s="12"/>
      <c r="B7" s="185">
        <v>310</v>
      </c>
      <c r="C7" s="154" t="s">
        <v>98</v>
      </c>
      <c r="D7" s="156" t="s">
        <v>42</v>
      </c>
      <c r="E7" s="194">
        <v>36</v>
      </c>
      <c r="F7" s="196">
        <v>33</v>
      </c>
      <c r="G7" s="24">
        <f>E7+(F7*0.01)</f>
        <v>36.33</v>
      </c>
      <c r="H7" s="178" t="s">
        <v>255</v>
      </c>
      <c r="I7" s="201">
        <v>4</v>
      </c>
      <c r="J7" s="213" t="s">
        <v>268</v>
      </c>
      <c r="K7" s="208">
        <v>66</v>
      </c>
      <c r="L7" s="24">
        <f>TRUNC(((I7*60+J7)+(K7*0.01))/6,3)</f>
        <v>41.11</v>
      </c>
      <c r="M7" s="178" t="s">
        <v>267</v>
      </c>
      <c r="N7" s="31">
        <f>G7+L7</f>
        <v>77.44</v>
      </c>
      <c r="O7" s="61">
        <v>1</v>
      </c>
      <c r="P7" s="142">
        <v>1</v>
      </c>
      <c r="Q7" s="145">
        <v>53</v>
      </c>
      <c r="R7" s="144">
        <v>37</v>
      </c>
      <c r="S7" s="24">
        <f>TRUNC(((P7*60+Q7)+(R7*0.01))/3,3)</f>
        <v>37.79</v>
      </c>
      <c r="T7" s="178" t="s">
        <v>255</v>
      </c>
      <c r="U7" s="31">
        <f>N7+S7</f>
        <v>115.22999999999999</v>
      </c>
      <c r="V7" s="74">
        <v>1</v>
      </c>
      <c r="W7" s="244">
        <v>7</v>
      </c>
      <c r="X7" s="245">
        <v>14</v>
      </c>
      <c r="Y7" s="246">
        <v>39</v>
      </c>
      <c r="Z7" s="24">
        <f>TRUNC(((W7*60+X7)+(Y7*0.01))/10,3)</f>
        <v>43.439</v>
      </c>
      <c r="AA7" s="59">
        <v>6</v>
      </c>
      <c r="AB7" s="28">
        <f>G7+L7+S7+Z7</f>
        <v>158.66899999999998</v>
      </c>
      <c r="AC7" s="110" t="s">
        <v>272</v>
      </c>
      <c r="AD7" s="101"/>
      <c r="AE7" s="88"/>
      <c r="AF7" s="89"/>
      <c r="AG7" s="103"/>
      <c r="AH7" s="101"/>
    </row>
    <row r="8" spans="1:34" s="36" customFormat="1" ht="14.25" customHeight="1">
      <c r="A8" s="12"/>
      <c r="B8" s="185">
        <v>303</v>
      </c>
      <c r="C8" s="154" t="s">
        <v>88</v>
      </c>
      <c r="D8" s="156" t="s">
        <v>42</v>
      </c>
      <c r="E8" s="194">
        <v>38</v>
      </c>
      <c r="F8" s="195">
        <v>92</v>
      </c>
      <c r="G8" s="24">
        <f>E8+(F8*0.01)</f>
        <v>38.92</v>
      </c>
      <c r="H8" s="94">
        <v>10</v>
      </c>
      <c r="I8" s="201">
        <v>4</v>
      </c>
      <c r="J8" s="213" t="s">
        <v>269</v>
      </c>
      <c r="K8" s="208">
        <v>26</v>
      </c>
      <c r="L8" s="24">
        <f>TRUNC(((I8*60+J8)+(K8*0.01))/6,3)</f>
        <v>40.71</v>
      </c>
      <c r="M8" s="178" t="s">
        <v>255</v>
      </c>
      <c r="N8" s="31">
        <f>G8+L8</f>
        <v>79.63</v>
      </c>
      <c r="O8" s="61">
        <v>3</v>
      </c>
      <c r="P8" s="142">
        <v>1</v>
      </c>
      <c r="Q8" s="145">
        <v>58</v>
      </c>
      <c r="R8" s="143">
        <v>19</v>
      </c>
      <c r="S8" s="24">
        <f>TRUNC(((P8*60+Q8)+(R8*0.01))/3,3)</f>
        <v>39.396</v>
      </c>
      <c r="T8" s="86">
        <v>3</v>
      </c>
      <c r="U8" s="31">
        <f>N8+S8</f>
        <v>119.026</v>
      </c>
      <c r="V8" s="74">
        <v>4</v>
      </c>
      <c r="W8" s="247">
        <v>7</v>
      </c>
      <c r="X8" s="248" t="s">
        <v>211</v>
      </c>
      <c r="Y8" s="249">
        <v>95</v>
      </c>
      <c r="Z8" s="24">
        <f>TRUNC(((W8*60+X8)+(Y8*0.01))/10,3)</f>
        <v>42.295</v>
      </c>
      <c r="AA8" s="178" t="s">
        <v>267</v>
      </c>
      <c r="AB8" s="28">
        <f>G8+L8+S8+Z8</f>
        <v>161.321</v>
      </c>
      <c r="AC8" s="110" t="s">
        <v>273</v>
      </c>
      <c r="AD8" s="101"/>
      <c r="AE8" s="88"/>
      <c r="AF8" s="89"/>
      <c r="AG8" s="103"/>
      <c r="AH8" s="101"/>
    </row>
    <row r="9" spans="1:34" s="36" customFormat="1" ht="15.75" customHeight="1">
      <c r="A9" s="12"/>
      <c r="B9" s="185">
        <v>308</v>
      </c>
      <c r="C9" s="154" t="s">
        <v>92</v>
      </c>
      <c r="D9" s="156" t="s">
        <v>42</v>
      </c>
      <c r="E9" s="194">
        <v>39</v>
      </c>
      <c r="F9" s="195">
        <v>54</v>
      </c>
      <c r="G9" s="24">
        <f>E9+(F9*0.01)</f>
        <v>39.54</v>
      </c>
      <c r="H9" s="94">
        <v>14</v>
      </c>
      <c r="I9" s="201">
        <v>4</v>
      </c>
      <c r="J9" s="213" t="s">
        <v>268</v>
      </c>
      <c r="K9" s="208">
        <v>10</v>
      </c>
      <c r="L9" s="24">
        <f>TRUNC(((I9*60+J9)+(K9*0.01))/6,3)</f>
        <v>41.016</v>
      </c>
      <c r="M9" s="178" t="s">
        <v>266</v>
      </c>
      <c r="N9" s="31">
        <f>G9+L9</f>
        <v>80.556</v>
      </c>
      <c r="O9" s="61">
        <v>6</v>
      </c>
      <c r="P9" s="142">
        <v>1</v>
      </c>
      <c r="Q9" s="145">
        <v>58</v>
      </c>
      <c r="R9" s="147">
        <v>85</v>
      </c>
      <c r="S9" s="24">
        <f>TRUNC(((P9*60+Q9)+(R9*0.01))/3,3)</f>
        <v>39.616</v>
      </c>
      <c r="T9" s="86">
        <v>5</v>
      </c>
      <c r="U9" s="31">
        <f>N9+S9</f>
        <v>120.172</v>
      </c>
      <c r="V9" s="74">
        <v>5</v>
      </c>
      <c r="W9" s="244">
        <v>7</v>
      </c>
      <c r="X9" s="250" t="s">
        <v>220</v>
      </c>
      <c r="Y9" s="251">
        <v>35</v>
      </c>
      <c r="Z9" s="24">
        <f>TRUNC(((W9*60+X9)+(Y9*0.01))/10,3)</f>
        <v>42.335</v>
      </c>
      <c r="AA9" s="178" t="s">
        <v>271</v>
      </c>
      <c r="AB9" s="28">
        <f>G9+L9+S9+Z9</f>
        <v>162.507</v>
      </c>
      <c r="AC9" s="110" t="s">
        <v>274</v>
      </c>
      <c r="AD9" s="101"/>
      <c r="AE9" s="88"/>
      <c r="AF9" s="89"/>
      <c r="AG9" s="103"/>
      <c r="AH9" s="101"/>
    </row>
    <row r="10" spans="1:34" s="36" customFormat="1" ht="15" customHeight="1">
      <c r="A10" s="12"/>
      <c r="B10" s="185">
        <v>315</v>
      </c>
      <c r="C10" s="154" t="s">
        <v>94</v>
      </c>
      <c r="D10" s="156" t="s">
        <v>42</v>
      </c>
      <c r="E10" s="194">
        <v>37</v>
      </c>
      <c r="F10" s="195">
        <v>39</v>
      </c>
      <c r="G10" s="24">
        <f>E10+(F10*0.01)</f>
        <v>37.39</v>
      </c>
      <c r="H10" s="94">
        <v>4</v>
      </c>
      <c r="I10" s="201">
        <v>4</v>
      </c>
      <c r="J10" s="213">
        <v>14</v>
      </c>
      <c r="K10" s="202">
        <v>11</v>
      </c>
      <c r="L10" s="24">
        <f>TRUNC(((I10*60+J10)+(K10*0.01))/6,3)</f>
        <v>42.351</v>
      </c>
      <c r="M10" s="59">
        <v>7</v>
      </c>
      <c r="N10" s="31">
        <f>G10+L10</f>
        <v>79.741</v>
      </c>
      <c r="O10" s="61">
        <v>4</v>
      </c>
      <c r="P10" s="142">
        <v>1</v>
      </c>
      <c r="Q10" s="145">
        <v>56</v>
      </c>
      <c r="R10" s="147">
        <v>46</v>
      </c>
      <c r="S10" s="24">
        <f>TRUNC(((P10*60+Q10)+(R10*0.01))/3,3)</f>
        <v>38.82</v>
      </c>
      <c r="T10" s="86">
        <v>2</v>
      </c>
      <c r="U10" s="31">
        <f>N10+S10</f>
        <v>118.561</v>
      </c>
      <c r="V10" s="74">
        <v>2</v>
      </c>
      <c r="W10" s="244">
        <v>7</v>
      </c>
      <c r="X10" s="250">
        <v>25</v>
      </c>
      <c r="Y10" s="251">
        <v>17</v>
      </c>
      <c r="Z10" s="24">
        <f>TRUNC(((W10*60+X10)+(Y10*0.01))/10,3)</f>
        <v>44.517</v>
      </c>
      <c r="AA10" s="59">
        <v>7</v>
      </c>
      <c r="AB10" s="28">
        <f>G10+L10+S10+Z10</f>
        <v>163.078</v>
      </c>
      <c r="AC10" s="110" t="s">
        <v>275</v>
      </c>
      <c r="AD10" s="101"/>
      <c r="AE10" s="88"/>
      <c r="AF10" s="89"/>
      <c r="AG10" s="103"/>
      <c r="AH10" s="101"/>
    </row>
    <row r="11" spans="1:34" s="36" customFormat="1" ht="14.25" customHeight="1">
      <c r="A11" s="12"/>
      <c r="B11" s="185">
        <v>301</v>
      </c>
      <c r="C11" s="154" t="s">
        <v>101</v>
      </c>
      <c r="D11" s="156" t="s">
        <v>39</v>
      </c>
      <c r="E11" s="194">
        <v>39</v>
      </c>
      <c r="F11" s="196" t="s">
        <v>257</v>
      </c>
      <c r="G11" s="24">
        <f>E11+(F11*0.01)</f>
        <v>39.08</v>
      </c>
      <c r="H11" s="94">
        <v>11</v>
      </c>
      <c r="I11" s="201">
        <v>4</v>
      </c>
      <c r="J11" s="213" t="s">
        <v>270</v>
      </c>
      <c r="K11" s="208">
        <v>13</v>
      </c>
      <c r="L11" s="24">
        <f>TRUNC(((I11*60+J11)+(K11*0.01))/6,3)</f>
        <v>41.355</v>
      </c>
      <c r="M11" s="59">
        <v>4</v>
      </c>
      <c r="N11" s="31">
        <f>G11+L11</f>
        <v>80.435</v>
      </c>
      <c r="O11" s="61">
        <v>5</v>
      </c>
      <c r="P11" s="142">
        <v>2</v>
      </c>
      <c r="Q11" s="145" t="s">
        <v>259</v>
      </c>
      <c r="R11" s="144">
        <v>13</v>
      </c>
      <c r="S11" s="24">
        <f>TRUNC(((P11*60+Q11)+(R11*0.01))/3,3)</f>
        <v>40.043</v>
      </c>
      <c r="T11" s="86">
        <v>10</v>
      </c>
      <c r="U11" s="31">
        <f>N11+S11</f>
        <v>120.47800000000001</v>
      </c>
      <c r="V11" s="74">
        <v>6</v>
      </c>
      <c r="W11" s="247">
        <v>7</v>
      </c>
      <c r="X11" s="248" t="s">
        <v>258</v>
      </c>
      <c r="Y11" s="252">
        <v>39</v>
      </c>
      <c r="Z11" s="24">
        <f>TRUNC(((W11*60+X11)+(Y11*0.01))/10,3)</f>
        <v>42.739</v>
      </c>
      <c r="AA11" s="97">
        <v>5</v>
      </c>
      <c r="AB11" s="28">
        <f>G11+L11+S11+Z11</f>
        <v>163.217</v>
      </c>
      <c r="AC11" s="110" t="s">
        <v>276</v>
      </c>
      <c r="AD11" s="101"/>
      <c r="AE11" s="88"/>
      <c r="AF11" s="89"/>
      <c r="AG11" s="103"/>
      <c r="AH11" s="101"/>
    </row>
    <row r="12" spans="1:34" s="36" customFormat="1" ht="14.25" customHeight="1">
      <c r="A12" s="12"/>
      <c r="B12" s="185">
        <v>304</v>
      </c>
      <c r="C12" s="154" t="s">
        <v>85</v>
      </c>
      <c r="D12" s="156" t="s">
        <v>42</v>
      </c>
      <c r="E12" s="194">
        <v>40</v>
      </c>
      <c r="F12" s="196">
        <v>37</v>
      </c>
      <c r="G12" s="24">
        <f>E12+(F12*0.01)</f>
        <v>40.37</v>
      </c>
      <c r="H12" s="94">
        <v>17</v>
      </c>
      <c r="I12" s="201">
        <v>4</v>
      </c>
      <c r="J12" s="213" t="s">
        <v>270</v>
      </c>
      <c r="K12" s="202">
        <v>46</v>
      </c>
      <c r="L12" s="24">
        <f>TRUNC(((I12*60+J12)+(K12*0.01))/6,3)</f>
        <v>41.41</v>
      </c>
      <c r="M12" s="59">
        <v>5</v>
      </c>
      <c r="N12" s="31">
        <f>G12+L12</f>
        <v>81.78</v>
      </c>
      <c r="O12" s="61">
        <v>8</v>
      </c>
      <c r="P12" s="142">
        <v>1</v>
      </c>
      <c r="Q12" s="145">
        <v>59</v>
      </c>
      <c r="R12" s="144">
        <v>91</v>
      </c>
      <c r="S12" s="24">
        <f>TRUNC(((P12*60+Q12)+(R12*0.01))/3,3)</f>
        <v>39.97</v>
      </c>
      <c r="T12" s="86">
        <v>8</v>
      </c>
      <c r="U12" s="31">
        <f>N12+S12</f>
        <v>121.75</v>
      </c>
      <c r="V12" s="74">
        <v>8</v>
      </c>
      <c r="W12" s="247">
        <v>7</v>
      </c>
      <c r="X12" s="248" t="s">
        <v>211</v>
      </c>
      <c r="Y12" s="252">
        <v>54</v>
      </c>
      <c r="Z12" s="24">
        <f>TRUNC(((W12*60+X12)+(Y12*0.01))/10,3)</f>
        <v>42.254</v>
      </c>
      <c r="AA12" s="178" t="s">
        <v>266</v>
      </c>
      <c r="AB12" s="28">
        <f>G12+L12+S12+Z12</f>
        <v>164.004</v>
      </c>
      <c r="AC12" s="64">
        <v>6</v>
      </c>
      <c r="AD12" s="101"/>
      <c r="AE12" s="88"/>
      <c r="AF12" s="89"/>
      <c r="AG12" s="103"/>
      <c r="AH12" s="101"/>
    </row>
    <row r="13" spans="1:34" s="36" customFormat="1" ht="15" customHeight="1">
      <c r="A13" s="12"/>
      <c r="B13" s="185">
        <v>311</v>
      </c>
      <c r="C13" s="154" t="s">
        <v>99</v>
      </c>
      <c r="D13" s="156" t="s">
        <v>39</v>
      </c>
      <c r="E13" s="194">
        <v>36</v>
      </c>
      <c r="F13" s="197">
        <v>51</v>
      </c>
      <c r="G13" s="24">
        <f>E13+(F13*0.01)</f>
        <v>36.51</v>
      </c>
      <c r="H13" s="94">
        <v>2</v>
      </c>
      <c r="I13" s="201">
        <v>4</v>
      </c>
      <c r="J13" s="201">
        <v>17</v>
      </c>
      <c r="K13" s="202">
        <v>38</v>
      </c>
      <c r="L13" s="24">
        <f>TRUNC(((I13*60+J13)+(K13*0.01))/6,3)</f>
        <v>42.896</v>
      </c>
      <c r="M13" s="59">
        <v>9</v>
      </c>
      <c r="N13" s="31">
        <f>G13+L13</f>
        <v>79.406</v>
      </c>
      <c r="O13" s="61">
        <v>2</v>
      </c>
      <c r="P13" s="148">
        <v>1</v>
      </c>
      <c r="Q13" s="145">
        <v>58</v>
      </c>
      <c r="R13" s="149">
        <v>35</v>
      </c>
      <c r="S13" s="24">
        <f>TRUNC(((P13*60+Q13)+(R13*0.01))/3,3)</f>
        <v>39.45</v>
      </c>
      <c r="T13" s="86">
        <v>4</v>
      </c>
      <c r="U13" s="31">
        <f>N13+S13</f>
        <v>118.85600000000001</v>
      </c>
      <c r="V13" s="74">
        <v>3</v>
      </c>
      <c r="W13" s="244">
        <v>7</v>
      </c>
      <c r="X13" s="245">
        <v>32</v>
      </c>
      <c r="Y13" s="253">
        <v>97</v>
      </c>
      <c r="Z13" s="24">
        <f>TRUNC(((W13*60+X13)+(Y13*0.01))/10,3)</f>
        <v>45.297</v>
      </c>
      <c r="AA13" s="59">
        <v>8</v>
      </c>
      <c r="AB13" s="28">
        <f>G13+L13+S13+Z13</f>
        <v>164.15300000000002</v>
      </c>
      <c r="AC13" s="64">
        <v>7</v>
      </c>
      <c r="AD13" s="101"/>
      <c r="AE13" s="88"/>
      <c r="AF13" s="89"/>
      <c r="AG13" s="103"/>
      <c r="AH13" s="101"/>
    </row>
    <row r="14" spans="1:34" s="36" customFormat="1" ht="14.25" customHeight="1">
      <c r="A14" s="12"/>
      <c r="B14" s="185">
        <v>307</v>
      </c>
      <c r="C14" s="154" t="s">
        <v>91</v>
      </c>
      <c r="D14" s="156" t="s">
        <v>42</v>
      </c>
      <c r="E14" s="194">
        <v>40</v>
      </c>
      <c r="F14" s="196">
        <v>76</v>
      </c>
      <c r="G14" s="24">
        <f>E14+(F14*0.01)</f>
        <v>40.76</v>
      </c>
      <c r="H14" s="94">
        <v>18</v>
      </c>
      <c r="I14" s="201">
        <v>4</v>
      </c>
      <c r="J14" s="213">
        <v>11</v>
      </c>
      <c r="K14" s="208">
        <v>39</v>
      </c>
      <c r="L14" s="24">
        <f>TRUNC(((I14*60+J14)+(K14*0.01))/6,3)</f>
        <v>41.898</v>
      </c>
      <c r="M14" s="59">
        <v>6</v>
      </c>
      <c r="N14" s="31">
        <f>G14+L14</f>
        <v>82.658</v>
      </c>
      <c r="O14" s="61">
        <v>10</v>
      </c>
      <c r="P14" s="142">
        <v>2</v>
      </c>
      <c r="Q14" s="145" t="s">
        <v>223</v>
      </c>
      <c r="R14" s="147">
        <v>67</v>
      </c>
      <c r="S14" s="24">
        <f>TRUNC(((P14*60+Q14)+(R14*0.01))/3,3)</f>
        <v>40.556</v>
      </c>
      <c r="T14" s="86">
        <v>11</v>
      </c>
      <c r="U14" s="31">
        <f>N14+S14</f>
        <v>123.214</v>
      </c>
      <c r="V14" s="74">
        <v>11</v>
      </c>
      <c r="W14" s="247">
        <v>7</v>
      </c>
      <c r="X14" s="248" t="s">
        <v>211</v>
      </c>
      <c r="Y14" s="133">
        <v>39</v>
      </c>
      <c r="Z14" s="24">
        <f>TRUNC(((W14*60+X14)+(Y14*0.01))/10,3)</f>
        <v>42.239</v>
      </c>
      <c r="AA14" s="178" t="s">
        <v>255</v>
      </c>
      <c r="AB14" s="28">
        <f>G14+L14+S14+Z14</f>
        <v>165.453</v>
      </c>
      <c r="AC14" s="64">
        <v>8</v>
      </c>
      <c r="AD14" s="101"/>
      <c r="AE14" s="88"/>
      <c r="AF14" s="89"/>
      <c r="AG14" s="103"/>
      <c r="AH14" s="101"/>
    </row>
    <row r="15" spans="1:34" s="36" customFormat="1" ht="15" customHeight="1">
      <c r="A15" s="12"/>
      <c r="B15" s="185">
        <v>314</v>
      </c>
      <c r="C15" s="154" t="s">
        <v>102</v>
      </c>
      <c r="D15" s="156" t="s">
        <v>42</v>
      </c>
      <c r="E15" s="194">
        <v>37</v>
      </c>
      <c r="F15" s="195">
        <v>98</v>
      </c>
      <c r="G15" s="24">
        <f>E15+(F15*0.01)</f>
        <v>37.98</v>
      </c>
      <c r="H15" s="94">
        <v>7</v>
      </c>
      <c r="I15" s="201">
        <v>4</v>
      </c>
      <c r="J15" s="201">
        <v>18</v>
      </c>
      <c r="K15" s="208">
        <v>68</v>
      </c>
      <c r="L15" s="24">
        <f>TRUNC(((I15*60+J15)+(K15*0.01))/6,3)</f>
        <v>43.113</v>
      </c>
      <c r="M15" s="59">
        <v>10</v>
      </c>
      <c r="N15" s="31">
        <f>G15+L15</f>
        <v>81.09299999999999</v>
      </c>
      <c r="O15" s="61">
        <v>7</v>
      </c>
      <c r="P15" s="142">
        <v>1</v>
      </c>
      <c r="Q15" s="145">
        <v>59</v>
      </c>
      <c r="R15" s="143">
        <v>42</v>
      </c>
      <c r="S15" s="24">
        <f>TRUNC(((P15*60+Q15)+(R15*0.01))/3,3)</f>
        <v>39.806</v>
      </c>
      <c r="T15" s="86">
        <v>7</v>
      </c>
      <c r="U15" s="31">
        <f>N15+S15</f>
        <v>120.89899999999999</v>
      </c>
      <c r="V15" s="74">
        <v>7</v>
      </c>
      <c r="W15" s="32"/>
      <c r="X15" s="23"/>
      <c r="Y15" s="15"/>
      <c r="Z15" s="24">
        <f>TRUNC(((W15*60+X15)+(Y15*0.01))/10,3)</f>
        <v>0</v>
      </c>
      <c r="AA15" s="97"/>
      <c r="AB15" s="28">
        <f>G15+L15+S15+Z15</f>
        <v>120.89899999999999</v>
      </c>
      <c r="AC15" s="64">
        <v>9</v>
      </c>
      <c r="AD15" s="101"/>
      <c r="AE15" s="88"/>
      <c r="AF15" s="89"/>
      <c r="AG15" s="103"/>
      <c r="AH15" s="101"/>
    </row>
    <row r="16" spans="1:34" s="36" customFormat="1" ht="15" customHeight="1">
      <c r="A16" s="12"/>
      <c r="B16" s="185">
        <v>321</v>
      </c>
      <c r="C16" s="154" t="s">
        <v>100</v>
      </c>
      <c r="D16" s="156" t="s">
        <v>42</v>
      </c>
      <c r="E16" s="194">
        <v>38</v>
      </c>
      <c r="F16" s="196" t="s">
        <v>256</v>
      </c>
      <c r="G16" s="24">
        <f>E16+(F16*0.01)</f>
        <v>38.06</v>
      </c>
      <c r="H16" s="94">
        <v>8</v>
      </c>
      <c r="I16" s="201">
        <v>4</v>
      </c>
      <c r="J16" s="213">
        <v>26</v>
      </c>
      <c r="K16" s="208">
        <v>88</v>
      </c>
      <c r="L16" s="24">
        <f>TRUNC(((I16*60+J16)+(K16*0.01))/6,3)</f>
        <v>44.48</v>
      </c>
      <c r="M16" s="59">
        <v>13</v>
      </c>
      <c r="N16" s="31">
        <f>G16+L16</f>
        <v>82.53999999999999</v>
      </c>
      <c r="O16" s="61">
        <v>9</v>
      </c>
      <c r="P16" s="142">
        <v>1</v>
      </c>
      <c r="Q16" s="145">
        <v>59</v>
      </c>
      <c r="R16" s="143">
        <v>39</v>
      </c>
      <c r="S16" s="24">
        <f>TRUNC(((P16*60+Q16)+(R16*0.01))/3,3)</f>
        <v>39.796</v>
      </c>
      <c r="T16" s="86">
        <v>6</v>
      </c>
      <c r="U16" s="31">
        <f>N16+S16</f>
        <v>122.33599999999998</v>
      </c>
      <c r="V16" s="74">
        <v>9</v>
      </c>
      <c r="W16" s="32"/>
      <c r="X16" s="23"/>
      <c r="Y16" s="29"/>
      <c r="Z16" s="24">
        <f>TRUNC(((W16*60+X16)+(Y16*0.01))/10,3)</f>
        <v>0</v>
      </c>
      <c r="AA16" s="59"/>
      <c r="AB16" s="28">
        <f>G16+L16+S16+Z16</f>
        <v>122.33599999999998</v>
      </c>
      <c r="AC16" s="64">
        <v>10</v>
      </c>
      <c r="AD16" s="101"/>
      <c r="AE16" s="88"/>
      <c r="AF16" s="89"/>
      <c r="AG16" s="103"/>
      <c r="AH16" s="101"/>
    </row>
    <row r="17" spans="1:34" s="36" customFormat="1" ht="15" customHeight="1">
      <c r="A17" s="12"/>
      <c r="B17" s="185">
        <v>319</v>
      </c>
      <c r="C17" s="154" t="s">
        <v>103</v>
      </c>
      <c r="D17" s="156" t="s">
        <v>42</v>
      </c>
      <c r="E17" s="194">
        <v>37</v>
      </c>
      <c r="F17" s="197">
        <v>20</v>
      </c>
      <c r="G17" s="24">
        <f>E17+(F17*0.01)</f>
        <v>37.2</v>
      </c>
      <c r="H17" s="94">
        <v>3</v>
      </c>
      <c r="I17" s="201">
        <v>4</v>
      </c>
      <c r="J17" s="201">
        <v>35</v>
      </c>
      <c r="K17" s="202">
        <v>98</v>
      </c>
      <c r="L17" s="24">
        <f>TRUNC(((I17*60+J17)+(K17*0.01))/6,3)</f>
        <v>45.996</v>
      </c>
      <c r="M17" s="59">
        <v>15</v>
      </c>
      <c r="N17" s="31">
        <f>G17+L17</f>
        <v>83.196</v>
      </c>
      <c r="O17" s="61">
        <v>12</v>
      </c>
      <c r="P17" s="148">
        <v>1</v>
      </c>
      <c r="Q17" s="145">
        <v>59</v>
      </c>
      <c r="R17" s="149">
        <v>92</v>
      </c>
      <c r="S17" s="24">
        <f>TRUNC(((P17*60+Q17)+(R17*0.01))/3,3)</f>
        <v>39.973</v>
      </c>
      <c r="T17" s="86">
        <v>9</v>
      </c>
      <c r="U17" s="31">
        <f>N17+S17</f>
        <v>123.169</v>
      </c>
      <c r="V17" s="74">
        <v>10</v>
      </c>
      <c r="W17" s="32"/>
      <c r="X17" s="23"/>
      <c r="Y17" s="21"/>
      <c r="Z17" s="24">
        <f>TRUNC(((W17*60+X17)+(Y17*0.01))/10,3)</f>
        <v>0</v>
      </c>
      <c r="AA17" s="97"/>
      <c r="AB17" s="28">
        <f>G17+L17+S17+Z17</f>
        <v>123.169</v>
      </c>
      <c r="AC17" s="64">
        <v>11</v>
      </c>
      <c r="AD17" s="101"/>
      <c r="AE17" s="88"/>
      <c r="AF17" s="89"/>
      <c r="AG17" s="103"/>
      <c r="AH17" s="101"/>
    </row>
    <row r="18" spans="1:34" s="36" customFormat="1" ht="14.25" customHeight="1">
      <c r="A18" s="12"/>
      <c r="B18" s="185">
        <v>309</v>
      </c>
      <c r="C18" s="154" t="s">
        <v>93</v>
      </c>
      <c r="D18" s="156" t="s">
        <v>39</v>
      </c>
      <c r="E18" s="194">
        <v>40</v>
      </c>
      <c r="F18" s="197">
        <v>12</v>
      </c>
      <c r="G18" s="24">
        <f>E18+(F18*0.01)</f>
        <v>40.12</v>
      </c>
      <c r="H18" s="94">
        <v>16</v>
      </c>
      <c r="I18" s="201">
        <v>4</v>
      </c>
      <c r="J18" s="201">
        <v>15</v>
      </c>
      <c r="K18" s="202">
        <v>58</v>
      </c>
      <c r="L18" s="24">
        <f>TRUNC(((I18*60+J18)+(K18*0.01))/6,3)</f>
        <v>42.596</v>
      </c>
      <c r="M18" s="59">
        <v>8</v>
      </c>
      <c r="N18" s="31">
        <f>G18+L18</f>
        <v>82.716</v>
      </c>
      <c r="O18" s="61">
        <v>11</v>
      </c>
      <c r="P18" s="148">
        <v>2</v>
      </c>
      <c r="Q18" s="145" t="s">
        <v>211</v>
      </c>
      <c r="R18" s="149">
        <v>11</v>
      </c>
      <c r="S18" s="24">
        <f>TRUNC(((P18*60+Q18)+(R18*0.01))/3,3)</f>
        <v>40.703</v>
      </c>
      <c r="T18" s="86">
        <v>14</v>
      </c>
      <c r="U18" s="31">
        <f>N18+S18</f>
        <v>123.419</v>
      </c>
      <c r="V18" s="74">
        <v>12</v>
      </c>
      <c r="W18" s="148"/>
      <c r="X18" s="142"/>
      <c r="Y18" s="147"/>
      <c r="Z18" s="24">
        <f>TRUNC(((W18*60+X18)+(Y18*0.01))/10,3)</f>
        <v>0</v>
      </c>
      <c r="AA18" s="97"/>
      <c r="AB18" s="28">
        <f>G18+L18+S18+Z18</f>
        <v>123.419</v>
      </c>
      <c r="AC18" s="64">
        <v>12</v>
      </c>
      <c r="AD18" s="101"/>
      <c r="AE18" s="88"/>
      <c r="AF18" s="89"/>
      <c r="AG18" s="103"/>
      <c r="AH18" s="101"/>
    </row>
    <row r="19" spans="1:34" s="36" customFormat="1" ht="15.75" customHeight="1">
      <c r="A19" s="12"/>
      <c r="B19" s="185">
        <v>313</v>
      </c>
      <c r="C19" s="154" t="s">
        <v>86</v>
      </c>
      <c r="D19" s="156" t="s">
        <v>87</v>
      </c>
      <c r="E19" s="194">
        <v>39</v>
      </c>
      <c r="F19" s="195">
        <v>13</v>
      </c>
      <c r="G19" s="24">
        <f>E19+(F19*0.01)</f>
        <v>39.13</v>
      </c>
      <c r="H19" s="94">
        <v>12</v>
      </c>
      <c r="I19" s="201">
        <v>4</v>
      </c>
      <c r="J19" s="201">
        <v>25</v>
      </c>
      <c r="K19" s="208" t="s">
        <v>224</v>
      </c>
      <c r="L19" s="24">
        <f>TRUNC(((I19*60+J19)+(K19*0.01))/6,3)</f>
        <v>44.168</v>
      </c>
      <c r="M19" s="59">
        <v>11</v>
      </c>
      <c r="N19" s="31">
        <f>G19+L19</f>
        <v>83.298</v>
      </c>
      <c r="O19" s="61">
        <v>13</v>
      </c>
      <c r="P19" s="142">
        <v>2</v>
      </c>
      <c r="Q19" s="145" t="s">
        <v>211</v>
      </c>
      <c r="R19" s="143" t="s">
        <v>257</v>
      </c>
      <c r="S19" s="24">
        <f>TRUNC(((P19*60+Q19)+(R19*0.01))/3,3)</f>
        <v>40.693</v>
      </c>
      <c r="T19" s="86">
        <v>13</v>
      </c>
      <c r="U19" s="31">
        <f>N19+S19</f>
        <v>123.991</v>
      </c>
      <c r="V19" s="74">
        <v>13</v>
      </c>
      <c r="W19" s="32"/>
      <c r="X19" s="23"/>
      <c r="Y19" s="29"/>
      <c r="Z19" s="24">
        <f>TRUNC(((W19*60+X19)+(Y19*0.01))/10,3)</f>
        <v>0</v>
      </c>
      <c r="AA19" s="97"/>
      <c r="AB19" s="28">
        <f>G19+L19+S19+Z19</f>
        <v>123.991</v>
      </c>
      <c r="AC19" s="64">
        <v>13</v>
      </c>
      <c r="AD19" s="101"/>
      <c r="AE19" s="88"/>
      <c r="AF19" s="89"/>
      <c r="AG19" s="103"/>
      <c r="AH19" s="101"/>
    </row>
    <row r="20" spans="1:34" s="36" customFormat="1" ht="15" customHeight="1">
      <c r="A20" s="12"/>
      <c r="B20" s="185">
        <v>320</v>
      </c>
      <c r="C20" s="154" t="s">
        <v>96</v>
      </c>
      <c r="D20" s="156" t="s">
        <v>42</v>
      </c>
      <c r="E20" s="194">
        <v>37</v>
      </c>
      <c r="F20" s="197">
        <v>92</v>
      </c>
      <c r="G20" s="24">
        <f>E20+(F20*0.01)</f>
        <v>37.92</v>
      </c>
      <c r="H20" s="94">
        <v>6</v>
      </c>
      <c r="I20" s="201">
        <v>4</v>
      </c>
      <c r="J20" s="201">
        <v>38</v>
      </c>
      <c r="K20" s="202">
        <v>38</v>
      </c>
      <c r="L20" s="24">
        <f>TRUNC(((I20*60+J20)+(K20*0.01))/6,3)</f>
        <v>46.396</v>
      </c>
      <c r="M20" s="59">
        <v>16</v>
      </c>
      <c r="N20" s="31">
        <f>G20+L20</f>
        <v>84.316</v>
      </c>
      <c r="O20" s="61">
        <v>16</v>
      </c>
      <c r="P20" s="148">
        <v>2</v>
      </c>
      <c r="Q20" s="145" t="s">
        <v>223</v>
      </c>
      <c r="R20" s="147">
        <v>96</v>
      </c>
      <c r="S20" s="24">
        <f>TRUNC(((P20*60+Q20)+(R20*0.01))/3,3)</f>
        <v>40.653</v>
      </c>
      <c r="T20" s="86">
        <v>12</v>
      </c>
      <c r="U20" s="31">
        <f>N20+S20</f>
        <v>124.969</v>
      </c>
      <c r="V20" s="74">
        <v>14</v>
      </c>
      <c r="W20" s="148"/>
      <c r="X20" s="142"/>
      <c r="Y20" s="147"/>
      <c r="Z20" s="24">
        <f>TRUNC(((W20*60+X20)+(Y20*0.01))/10,3)</f>
        <v>0</v>
      </c>
      <c r="AA20" s="59"/>
      <c r="AB20" s="28">
        <f>G20+L20+S20+Z20</f>
        <v>124.969</v>
      </c>
      <c r="AC20" s="64">
        <v>14</v>
      </c>
      <c r="AD20" s="101"/>
      <c r="AE20" s="88"/>
      <c r="AF20" s="89"/>
      <c r="AG20" s="103"/>
      <c r="AH20" s="101"/>
    </row>
    <row r="21" spans="1:34" s="36" customFormat="1" ht="14.25" customHeight="1">
      <c r="A21" s="12"/>
      <c r="B21" s="185">
        <v>318</v>
      </c>
      <c r="C21" s="154" t="s">
        <v>97</v>
      </c>
      <c r="D21" s="156" t="s">
        <v>39</v>
      </c>
      <c r="E21" s="194">
        <v>37</v>
      </c>
      <c r="F21" s="196">
        <v>71</v>
      </c>
      <c r="G21" s="24">
        <f>E21+(F21*0.01)</f>
        <v>37.71</v>
      </c>
      <c r="H21" s="94">
        <v>5</v>
      </c>
      <c r="I21" s="201">
        <v>4</v>
      </c>
      <c r="J21" s="201">
        <v>33</v>
      </c>
      <c r="K21" s="208">
        <v>88</v>
      </c>
      <c r="L21" s="24">
        <f>TRUNC(((I21*60+J21)+(K21*0.01))/6,3)</f>
        <v>45.646</v>
      </c>
      <c r="M21" s="59">
        <v>14</v>
      </c>
      <c r="N21" s="31">
        <f>G21+L21</f>
        <v>83.356</v>
      </c>
      <c r="O21" s="61">
        <v>14</v>
      </c>
      <c r="P21" s="142">
        <v>2</v>
      </c>
      <c r="Q21" s="145" t="s">
        <v>261</v>
      </c>
      <c r="R21" s="144">
        <v>77</v>
      </c>
      <c r="S21" s="24">
        <f>TRUNC(((P21*60+Q21)+(R21*0.01))/3,3)</f>
        <v>41.923</v>
      </c>
      <c r="T21" s="86">
        <v>15</v>
      </c>
      <c r="U21" s="31">
        <f>N21+S21</f>
        <v>125.279</v>
      </c>
      <c r="V21" s="74">
        <v>15</v>
      </c>
      <c r="W21" s="148"/>
      <c r="X21" s="142"/>
      <c r="Y21" s="143"/>
      <c r="Z21" s="24">
        <f>TRUNC(((W21*60+X21)+(Y21*0.01))/10,3)</f>
        <v>0</v>
      </c>
      <c r="AA21" s="62"/>
      <c r="AB21" s="28">
        <f>G21+L21+S21+Z21</f>
        <v>125.279</v>
      </c>
      <c r="AC21" s="64">
        <v>15</v>
      </c>
      <c r="AD21" s="101"/>
      <c r="AE21" s="88"/>
      <c r="AF21" s="89"/>
      <c r="AG21" s="103"/>
      <c r="AH21" s="101"/>
    </row>
    <row r="22" spans="1:34" s="36" customFormat="1" ht="15.75" customHeight="1">
      <c r="A22" s="12"/>
      <c r="B22" s="185">
        <v>322</v>
      </c>
      <c r="C22" s="154" t="s">
        <v>84</v>
      </c>
      <c r="D22" s="156" t="s">
        <v>39</v>
      </c>
      <c r="E22" s="194">
        <v>38</v>
      </c>
      <c r="F22" s="197">
        <v>57</v>
      </c>
      <c r="G22" s="24">
        <f>E22+(F22*0.01)</f>
        <v>38.57</v>
      </c>
      <c r="H22" s="94">
        <v>9</v>
      </c>
      <c r="I22" s="201">
        <v>4</v>
      </c>
      <c r="J22" s="201">
        <v>39</v>
      </c>
      <c r="K22" s="208">
        <v>13</v>
      </c>
      <c r="L22" s="24">
        <f>TRUNC(((I22*60+J22)+(K22*0.01))/6,3)</f>
        <v>46.521</v>
      </c>
      <c r="M22" s="59">
        <v>17</v>
      </c>
      <c r="N22" s="31">
        <f>G22+L22</f>
        <v>85.09100000000001</v>
      </c>
      <c r="O22" s="61">
        <v>17</v>
      </c>
      <c r="P22" s="142">
        <v>2</v>
      </c>
      <c r="Q22" s="145" t="s">
        <v>258</v>
      </c>
      <c r="R22" s="147">
        <v>47</v>
      </c>
      <c r="S22" s="24">
        <f>TRUNC(((P22*60+Q22)+(R22*0.01))/3,3)</f>
        <v>42.49</v>
      </c>
      <c r="T22" s="86">
        <v>16</v>
      </c>
      <c r="U22" s="31">
        <f>N22+S22</f>
        <v>127.58100000000002</v>
      </c>
      <c r="V22" s="74">
        <v>16</v>
      </c>
      <c r="W22" s="32"/>
      <c r="X22" s="25"/>
      <c r="Y22" s="21"/>
      <c r="Z22" s="24">
        <f>TRUNC(((W22*60+X22)+(Y22*0.01))/10,3)</f>
        <v>0</v>
      </c>
      <c r="AA22" s="91"/>
      <c r="AB22" s="28">
        <f>G22+L22+S22+Z22</f>
        <v>127.58100000000002</v>
      </c>
      <c r="AC22" s="64">
        <v>16</v>
      </c>
      <c r="AD22" s="101"/>
      <c r="AE22" s="88"/>
      <c r="AF22" s="89"/>
      <c r="AG22" s="103"/>
      <c r="AH22" s="101"/>
    </row>
    <row r="23" spans="1:34" s="36" customFormat="1" ht="15" customHeight="1">
      <c r="A23" s="12"/>
      <c r="B23" s="185">
        <v>317</v>
      </c>
      <c r="C23" s="154" t="s">
        <v>95</v>
      </c>
      <c r="D23" s="156" t="s">
        <v>87</v>
      </c>
      <c r="E23" s="194">
        <v>39</v>
      </c>
      <c r="F23" s="197">
        <v>53</v>
      </c>
      <c r="G23" s="24">
        <f>E23+(F23*0.01)</f>
        <v>39.53</v>
      </c>
      <c r="H23" s="94">
        <v>13</v>
      </c>
      <c r="I23" s="201">
        <v>4</v>
      </c>
      <c r="J23" s="201">
        <v>25</v>
      </c>
      <c r="K23" s="202">
        <v>36</v>
      </c>
      <c r="L23" s="24">
        <f>TRUNC(((I23*60+J23)+(K23*0.01))/6,3)</f>
        <v>44.226</v>
      </c>
      <c r="M23" s="59">
        <v>12</v>
      </c>
      <c r="N23" s="31">
        <f>G23+L23</f>
        <v>83.756</v>
      </c>
      <c r="O23" s="61">
        <v>15</v>
      </c>
      <c r="P23" s="148">
        <v>2</v>
      </c>
      <c r="Q23" s="145">
        <v>36</v>
      </c>
      <c r="R23" s="147">
        <v>22</v>
      </c>
      <c r="S23" s="24">
        <f>TRUNC(((P23*60+Q23)+(R23*0.01))/3,3)</f>
        <v>52.073</v>
      </c>
      <c r="T23" s="86">
        <v>17</v>
      </c>
      <c r="U23" s="31">
        <f>N23+S23</f>
        <v>135.829</v>
      </c>
      <c r="V23" s="74">
        <v>17</v>
      </c>
      <c r="W23" s="148"/>
      <c r="X23" s="142"/>
      <c r="Y23" s="147"/>
      <c r="Z23" s="24">
        <f>TRUNC(((W23*60+X23)+(Y23*0.01))/10,3)</f>
        <v>0</v>
      </c>
      <c r="AA23" s="62"/>
      <c r="AB23" s="28">
        <f>G23+L23+S23+Z23</f>
        <v>135.829</v>
      </c>
      <c r="AC23" s="64">
        <v>17</v>
      </c>
      <c r="AD23" s="101"/>
      <c r="AE23" s="88"/>
      <c r="AF23" s="89"/>
      <c r="AG23" s="103"/>
      <c r="AH23" s="101"/>
    </row>
    <row r="24" spans="1:34" s="36" customFormat="1" ht="17.25" customHeight="1">
      <c r="A24" s="12"/>
      <c r="B24" s="185">
        <v>305</v>
      </c>
      <c r="C24" s="154" t="s">
        <v>89</v>
      </c>
      <c r="D24" s="156" t="s">
        <v>90</v>
      </c>
      <c r="E24" s="194">
        <v>39</v>
      </c>
      <c r="F24" s="197">
        <v>88</v>
      </c>
      <c r="G24" s="24">
        <f>E24+(F24*0.01)</f>
        <v>39.88</v>
      </c>
      <c r="H24" s="94">
        <v>15</v>
      </c>
      <c r="I24" s="216"/>
      <c r="J24" s="216"/>
      <c r="K24" s="217"/>
      <c r="L24" s="24">
        <f>TRUNC(((I24*60+J24)+(K24*0.01))/6,3)</f>
        <v>0</v>
      </c>
      <c r="M24" s="59"/>
      <c r="N24" s="31">
        <f>G24+L24</f>
        <v>39.88</v>
      </c>
      <c r="O24" s="61">
        <v>18</v>
      </c>
      <c r="P24" s="216"/>
      <c r="Q24" s="216"/>
      <c r="R24" s="217"/>
      <c r="S24" s="24">
        <f>TRUNC(((P24*60+Q24)+(R24*0.01))/3,3)</f>
        <v>0</v>
      </c>
      <c r="T24" s="62"/>
      <c r="U24" s="31">
        <f>N24+S24</f>
        <v>39.88</v>
      </c>
      <c r="V24" s="74">
        <v>18</v>
      </c>
      <c r="W24" s="32"/>
      <c r="X24" s="23"/>
      <c r="Y24" s="21"/>
      <c r="Z24" s="24">
        <f>TRUNC(((W24*60+X24)+(Y24*0.01))/10,3)</f>
        <v>0</v>
      </c>
      <c r="AA24" s="97"/>
      <c r="AB24" s="28">
        <f>G24+L24+S24+Z24</f>
        <v>39.88</v>
      </c>
      <c r="AC24" s="64">
        <v>18</v>
      </c>
      <c r="AD24" s="101"/>
      <c r="AE24" s="88"/>
      <c r="AF24" s="89"/>
      <c r="AG24" s="103"/>
      <c r="AH24" s="101"/>
    </row>
    <row r="25" spans="1:34" s="36" customFormat="1" ht="14.25" customHeight="1">
      <c r="A25" s="12"/>
      <c r="B25" s="153"/>
      <c r="C25" s="153"/>
      <c r="D25" s="154"/>
      <c r="E25" s="194"/>
      <c r="F25" s="195"/>
      <c r="G25" s="24">
        <f>E25+(F25*0.01)</f>
        <v>0</v>
      </c>
      <c r="H25" s="94"/>
      <c r="I25" s="201"/>
      <c r="J25" s="201"/>
      <c r="K25" s="208"/>
      <c r="L25" s="24">
        <f>TRUNC(((I25*60+J25)+(K25*0.01))/6,3)</f>
        <v>0</v>
      </c>
      <c r="M25" s="59"/>
      <c r="N25" s="31">
        <f>G25+L25</f>
        <v>0</v>
      </c>
      <c r="O25" s="61"/>
      <c r="P25" s="142"/>
      <c r="Q25" s="145"/>
      <c r="R25" s="147"/>
      <c r="S25" s="24">
        <f>TRUNC(((P25*60+Q25)+(R25*0.01))/3,3)</f>
        <v>0</v>
      </c>
      <c r="T25" s="62"/>
      <c r="U25" s="31">
        <f>N25+S25</f>
        <v>0</v>
      </c>
      <c r="V25" s="74"/>
      <c r="W25" s="148"/>
      <c r="X25" s="145"/>
      <c r="Y25" s="149"/>
      <c r="Z25" s="24">
        <f>TRUNC(((W25*60+X25)+(Y25*0.01))/10,3)</f>
        <v>0</v>
      </c>
      <c r="AA25" s="97"/>
      <c r="AB25" s="28">
        <f>G25+L25+S25+Z25</f>
        <v>0</v>
      </c>
      <c r="AC25" s="64"/>
      <c r="AD25" s="101"/>
      <c r="AE25" s="88"/>
      <c r="AF25" s="89"/>
      <c r="AG25" s="103"/>
      <c r="AH25" s="101"/>
    </row>
    <row r="26" spans="1:34" s="36" customFormat="1" ht="15" customHeight="1">
      <c r="A26" s="12"/>
      <c r="B26" s="153"/>
      <c r="C26" s="153"/>
      <c r="D26" s="154"/>
      <c r="E26" s="194"/>
      <c r="F26" s="197"/>
      <c r="G26" s="24">
        <f>E26+(F26*0.01)</f>
        <v>0</v>
      </c>
      <c r="H26" s="94"/>
      <c r="I26" s="201"/>
      <c r="J26" s="201"/>
      <c r="K26" s="202"/>
      <c r="L26" s="24">
        <f>TRUNC(((I26*60+J26)+(K26*0.01))/6,3)</f>
        <v>0</v>
      </c>
      <c r="M26" s="59"/>
      <c r="N26" s="31">
        <f>G26+L26</f>
        <v>0</v>
      </c>
      <c r="O26" s="61"/>
      <c r="P26" s="148"/>
      <c r="Q26" s="145"/>
      <c r="R26" s="149"/>
      <c r="S26" s="24">
        <f>TRUNC(((P26*60+Q26)+(R26*0.01))/3,3)</f>
        <v>0</v>
      </c>
      <c r="T26" s="62"/>
      <c r="U26" s="31">
        <f>N26+S26</f>
        <v>0</v>
      </c>
      <c r="V26" s="74"/>
      <c r="W26" s="148"/>
      <c r="X26" s="142"/>
      <c r="Y26" s="147"/>
      <c r="Z26" s="24">
        <f>TRUNC(((W26*60+X26)+(Y26*0.01))/10,3)</f>
        <v>0</v>
      </c>
      <c r="AA26" s="97"/>
      <c r="AB26" s="28">
        <f>G26+L26+S26+Z26</f>
        <v>0</v>
      </c>
      <c r="AC26" s="64"/>
      <c r="AD26" s="101"/>
      <c r="AE26" s="88"/>
      <c r="AF26" s="89"/>
      <c r="AG26" s="103"/>
      <c r="AH26" s="101"/>
    </row>
    <row r="27" spans="1:34" s="36" customFormat="1" ht="15" customHeight="1">
      <c r="A27" s="12"/>
      <c r="B27" s="153"/>
      <c r="C27" s="153"/>
      <c r="D27" s="154"/>
      <c r="E27" s="194"/>
      <c r="F27" s="195"/>
      <c r="G27" s="24">
        <f>E27+(F27*0.01)</f>
        <v>0</v>
      </c>
      <c r="H27" s="94"/>
      <c r="I27" s="201"/>
      <c r="J27" s="213"/>
      <c r="K27" s="202"/>
      <c r="L27" s="24">
        <f>TRUNC(((I27*60+J27)+(K27*0.01))/6,3)</f>
        <v>0</v>
      </c>
      <c r="M27" s="59"/>
      <c r="N27" s="31">
        <f>G27+L27</f>
        <v>0</v>
      </c>
      <c r="O27" s="61"/>
      <c r="P27" s="142"/>
      <c r="Q27" s="145"/>
      <c r="R27" s="147"/>
      <c r="S27" s="24">
        <f>TRUNC(((P27*60+Q27)+(R27*0.01))/3,3)</f>
        <v>0</v>
      </c>
      <c r="T27" s="62"/>
      <c r="U27" s="31">
        <f>N27+S27</f>
        <v>0</v>
      </c>
      <c r="V27" s="74"/>
      <c r="W27" s="148"/>
      <c r="X27" s="145"/>
      <c r="Y27" s="149"/>
      <c r="Z27" s="24">
        <f>TRUNC(((W27*60+X27)+(Y27*0.01))/10,3)</f>
        <v>0</v>
      </c>
      <c r="AA27" s="59"/>
      <c r="AB27" s="28">
        <f>G27+L27+S27+Z27</f>
        <v>0</v>
      </c>
      <c r="AC27" s="64"/>
      <c r="AD27" s="101"/>
      <c r="AE27" s="88"/>
      <c r="AF27" s="89"/>
      <c r="AG27" s="103"/>
      <c r="AH27" s="101"/>
    </row>
    <row r="28" spans="1:34" s="36" customFormat="1" ht="15" customHeight="1">
      <c r="A28" s="12"/>
      <c r="B28" s="153"/>
      <c r="C28" s="153"/>
      <c r="D28" s="155"/>
      <c r="E28" s="194"/>
      <c r="F28" s="197"/>
      <c r="G28" s="24">
        <f>E28+(F28*0.01)</f>
        <v>0</v>
      </c>
      <c r="H28" s="94"/>
      <c r="I28" s="201"/>
      <c r="J28" s="201"/>
      <c r="K28" s="202"/>
      <c r="L28" s="24">
        <f>TRUNC(((I28*60+J28)+(K28*0.01))/6,3)</f>
        <v>0</v>
      </c>
      <c r="M28" s="59"/>
      <c r="N28" s="31">
        <f>G28+L28</f>
        <v>0</v>
      </c>
      <c r="O28" s="61"/>
      <c r="P28" s="148"/>
      <c r="Q28" s="145"/>
      <c r="R28" s="147"/>
      <c r="S28" s="24">
        <f>TRUNC(((P28*60+Q28)+(R28*0.01))/3,3)</f>
        <v>0</v>
      </c>
      <c r="T28" s="62"/>
      <c r="U28" s="31">
        <f>N28+S28</f>
        <v>0</v>
      </c>
      <c r="V28" s="61"/>
      <c r="W28" s="148"/>
      <c r="X28" s="142"/>
      <c r="Y28" s="147"/>
      <c r="Z28" s="24">
        <f>TRUNC(((W28*60+X28)+(Y28*0.01))/10,3)</f>
        <v>0</v>
      </c>
      <c r="AA28" s="62"/>
      <c r="AB28" s="28">
        <f>G28+L28+S28+Z28</f>
        <v>0</v>
      </c>
      <c r="AC28" s="64"/>
      <c r="AD28" s="101"/>
      <c r="AE28" s="88"/>
      <c r="AF28" s="89"/>
      <c r="AG28" s="103"/>
      <c r="AH28" s="101"/>
    </row>
    <row r="29" spans="1:33" s="101" customFormat="1" ht="14.25" customHeight="1">
      <c r="A29" s="87"/>
      <c r="B29" s="88"/>
      <c r="C29" s="88"/>
      <c r="D29" s="89"/>
      <c r="E29" s="201"/>
      <c r="F29" s="213"/>
      <c r="G29" s="157"/>
      <c r="H29" s="141"/>
      <c r="I29" s="201"/>
      <c r="J29" s="201"/>
      <c r="K29" s="202"/>
      <c r="L29" s="157"/>
      <c r="M29" s="162"/>
      <c r="N29" s="164"/>
      <c r="O29" s="146"/>
      <c r="P29" s="142"/>
      <c r="Q29" s="145"/>
      <c r="R29" s="144"/>
      <c r="S29" s="157"/>
      <c r="T29" s="146"/>
      <c r="U29" s="164"/>
      <c r="V29" s="146"/>
      <c r="W29" s="148"/>
      <c r="X29" s="142"/>
      <c r="Y29" s="144"/>
      <c r="Z29" s="157"/>
      <c r="AA29" s="162"/>
      <c r="AB29" s="163"/>
      <c r="AC29" s="165"/>
      <c r="AE29" s="88"/>
      <c r="AF29" s="89"/>
      <c r="AG29" s="103"/>
    </row>
    <row r="30" spans="1:33" s="101" customFormat="1" ht="26.25" customHeight="1">
      <c r="A30" s="87"/>
      <c r="B30" s="240" t="s">
        <v>265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164"/>
      <c r="O30" s="146"/>
      <c r="P30" s="142"/>
      <c r="Q30" s="145"/>
      <c r="R30" s="144"/>
      <c r="S30" s="241" t="s">
        <v>263</v>
      </c>
      <c r="T30" s="241"/>
      <c r="U30" s="241"/>
      <c r="V30" s="241"/>
      <c r="W30" s="169"/>
      <c r="X30" s="170"/>
      <c r="Y30" s="171"/>
      <c r="Z30" s="172"/>
      <c r="AA30" s="173"/>
      <c r="AB30" s="174"/>
      <c r="AC30" s="165"/>
      <c r="AE30" s="88"/>
      <c r="AF30" s="89"/>
      <c r="AG30" s="103"/>
    </row>
    <row r="31" spans="1:33" s="101" customFormat="1" ht="14.25" customHeight="1">
      <c r="A31" s="87"/>
      <c r="B31" s="88"/>
      <c r="C31" s="88"/>
      <c r="D31" s="89"/>
      <c r="E31" s="201"/>
      <c r="F31" s="213"/>
      <c r="G31" s="157"/>
      <c r="H31" s="141"/>
      <c r="I31" s="201"/>
      <c r="J31" s="201"/>
      <c r="K31" s="202"/>
      <c r="L31" s="157"/>
      <c r="M31" s="162"/>
      <c r="N31" s="164"/>
      <c r="O31" s="146"/>
      <c r="P31" s="142"/>
      <c r="Q31" s="145"/>
      <c r="R31" s="144"/>
      <c r="S31" s="157"/>
      <c r="T31" s="146"/>
      <c r="U31" s="164"/>
      <c r="V31" s="146"/>
      <c r="W31" s="148"/>
      <c r="X31" s="142"/>
      <c r="Y31" s="144"/>
      <c r="Z31" s="157"/>
      <c r="AA31" s="162"/>
      <c r="AB31" s="163"/>
      <c r="AC31" s="165"/>
      <c r="AE31" s="88"/>
      <c r="AF31" s="89"/>
      <c r="AG31" s="103"/>
    </row>
    <row r="32" spans="1:33" s="101" customFormat="1" ht="14.25" customHeight="1">
      <c r="A32" s="87"/>
      <c r="B32" s="88"/>
      <c r="C32" s="88"/>
      <c r="D32" s="89"/>
      <c r="E32" s="201"/>
      <c r="F32" s="213"/>
      <c r="G32" s="157"/>
      <c r="H32" s="141"/>
      <c r="I32" s="201"/>
      <c r="J32" s="201"/>
      <c r="K32" s="202"/>
      <c r="L32" s="157"/>
      <c r="M32" s="162"/>
      <c r="N32" s="164"/>
      <c r="O32" s="146"/>
      <c r="P32" s="142"/>
      <c r="Q32" s="145"/>
      <c r="R32" s="144"/>
      <c r="S32" s="157"/>
      <c r="T32" s="146"/>
      <c r="U32" s="164"/>
      <c r="V32" s="146"/>
      <c r="W32" s="148"/>
      <c r="X32" s="142"/>
      <c r="Y32" s="144"/>
      <c r="Z32" s="157"/>
      <c r="AA32" s="162"/>
      <c r="AB32" s="163"/>
      <c r="AC32" s="165"/>
      <c r="AE32" s="88"/>
      <c r="AF32" s="89"/>
      <c r="AG32" s="103"/>
    </row>
    <row r="33" spans="1:33" s="101" customFormat="1" ht="14.25" customHeight="1">
      <c r="A33" s="87"/>
      <c r="B33" s="88"/>
      <c r="C33" s="88"/>
      <c r="D33" s="89"/>
      <c r="E33" s="201"/>
      <c r="F33" s="213"/>
      <c r="G33" s="157"/>
      <c r="H33" s="141"/>
      <c r="I33" s="201"/>
      <c r="J33" s="201"/>
      <c r="K33" s="202"/>
      <c r="L33" s="157"/>
      <c r="M33" s="162"/>
      <c r="N33" s="164"/>
      <c r="O33" s="146"/>
      <c r="P33" s="142"/>
      <c r="Q33" s="145"/>
      <c r="R33" s="144"/>
      <c r="S33" s="157"/>
      <c r="T33" s="146"/>
      <c r="U33" s="164"/>
      <c r="V33" s="146"/>
      <c r="W33" s="148"/>
      <c r="X33" s="142"/>
      <c r="Y33" s="144"/>
      <c r="Z33" s="157"/>
      <c r="AA33" s="162"/>
      <c r="AB33" s="163"/>
      <c r="AC33" s="165"/>
      <c r="AE33" s="88"/>
      <c r="AF33" s="89"/>
      <c r="AG33" s="103"/>
    </row>
    <row r="34" spans="1:29" s="101" customFormat="1" ht="13.5" customHeight="1">
      <c r="A34" s="87"/>
      <c r="B34" s="88"/>
      <c r="C34" s="88"/>
      <c r="D34" s="89"/>
      <c r="E34" s="201"/>
      <c r="F34" s="207"/>
      <c r="G34" s="157"/>
      <c r="H34" s="141"/>
      <c r="I34" s="201"/>
      <c r="J34" s="201"/>
      <c r="K34" s="202"/>
      <c r="L34" s="157"/>
      <c r="M34" s="162"/>
      <c r="N34" s="164"/>
      <c r="O34" s="165"/>
      <c r="P34" s="148"/>
      <c r="Q34" s="145"/>
      <c r="R34" s="147"/>
      <c r="S34" s="157"/>
      <c r="T34" s="162"/>
      <c r="U34" s="164"/>
      <c r="V34" s="165"/>
      <c r="W34" s="148"/>
      <c r="X34" s="142"/>
      <c r="Y34" s="147"/>
      <c r="Z34" s="157"/>
      <c r="AA34" s="162"/>
      <c r="AB34" s="163"/>
      <c r="AC34" s="165"/>
    </row>
    <row r="35" spans="1:29" s="101" customFormat="1" ht="13.5" customHeight="1">
      <c r="A35" s="87"/>
      <c r="B35" s="88"/>
      <c r="C35" s="88"/>
      <c r="D35" s="89"/>
      <c r="E35" s="201"/>
      <c r="F35" s="207"/>
      <c r="G35" s="157"/>
      <c r="H35" s="141"/>
      <c r="I35" s="201"/>
      <c r="J35" s="201"/>
      <c r="K35" s="202"/>
      <c r="L35" s="157"/>
      <c r="M35" s="162"/>
      <c r="N35" s="164"/>
      <c r="O35" s="165"/>
      <c r="P35" s="148"/>
      <c r="Q35" s="145"/>
      <c r="R35" s="147"/>
      <c r="S35" s="157"/>
      <c r="T35" s="162"/>
      <c r="U35" s="164"/>
      <c r="V35" s="165"/>
      <c r="W35" s="148"/>
      <c r="X35" s="142"/>
      <c r="Y35" s="147"/>
      <c r="Z35" s="157"/>
      <c r="AA35" s="162"/>
      <c r="AB35" s="163"/>
      <c r="AC35" s="165"/>
    </row>
    <row r="36" spans="1:29" s="101" customFormat="1" ht="13.5" customHeight="1" thickBot="1">
      <c r="A36" s="87"/>
      <c r="B36" s="88"/>
      <c r="C36" s="88"/>
      <c r="D36" s="89"/>
      <c r="E36" s="201"/>
      <c r="F36" s="207"/>
      <c r="G36" s="157"/>
      <c r="H36" s="141"/>
      <c r="I36" s="201"/>
      <c r="J36" s="201"/>
      <c r="K36" s="202"/>
      <c r="L36" s="157"/>
      <c r="M36" s="162"/>
      <c r="N36" s="164"/>
      <c r="O36" s="165"/>
      <c r="P36" s="148"/>
      <c r="Q36" s="145"/>
      <c r="R36" s="147"/>
      <c r="S36" s="157"/>
      <c r="T36" s="162"/>
      <c r="U36" s="164"/>
      <c r="V36" s="165"/>
      <c r="W36" s="148"/>
      <c r="X36" s="142"/>
      <c r="Y36" s="147"/>
      <c r="Z36" s="157"/>
      <c r="AA36" s="162"/>
      <c r="AB36" s="163"/>
      <c r="AC36" s="165"/>
    </row>
    <row r="37" spans="1:29" ht="29.25" customHeight="1" thickBot="1">
      <c r="A37" s="229" t="s">
        <v>29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1"/>
    </row>
    <row r="38" spans="1:34" s="36" customFormat="1" ht="18" customHeight="1">
      <c r="A38" s="12"/>
      <c r="B38" s="13"/>
      <c r="C38" s="13"/>
      <c r="D38" s="21"/>
      <c r="E38" s="204"/>
      <c r="F38" s="205"/>
      <c r="G38" s="39"/>
      <c r="H38" s="95"/>
      <c r="I38" s="204"/>
      <c r="J38" s="194"/>
      <c r="K38" s="218"/>
      <c r="L38" s="40"/>
      <c r="M38" s="41"/>
      <c r="N38" s="42"/>
      <c r="O38" s="43"/>
      <c r="P38" s="32"/>
      <c r="Q38" s="23"/>
      <c r="R38" s="38"/>
      <c r="S38" s="40"/>
      <c r="T38" s="41"/>
      <c r="U38" s="35"/>
      <c r="V38" s="35"/>
      <c r="W38" s="35"/>
      <c r="X38" s="23"/>
      <c r="Y38" s="38"/>
      <c r="Z38" s="40"/>
      <c r="AA38" s="41"/>
      <c r="AB38" s="40"/>
      <c r="AC38" s="44"/>
      <c r="AD38" s="101"/>
      <c r="AE38" s="101"/>
      <c r="AF38" s="101"/>
      <c r="AG38" s="101"/>
      <c r="AH38" s="101"/>
    </row>
    <row r="39" spans="1:34" s="37" customFormat="1" ht="18" customHeight="1">
      <c r="A39" s="232" t="s">
        <v>0</v>
      </c>
      <c r="B39" s="233" t="s">
        <v>1</v>
      </c>
      <c r="C39" s="177"/>
      <c r="D39" s="234" t="s">
        <v>9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102"/>
      <c r="AE39" s="102"/>
      <c r="AF39" s="102"/>
      <c r="AG39" s="102"/>
      <c r="AH39" s="102"/>
    </row>
    <row r="40" spans="1:34" s="36" customFormat="1" ht="17.25" customHeight="1">
      <c r="A40" s="232"/>
      <c r="B40" s="233"/>
      <c r="C40" s="228" t="s">
        <v>7</v>
      </c>
      <c r="D40" s="228"/>
      <c r="E40" s="239" t="s">
        <v>2</v>
      </c>
      <c r="F40" s="239"/>
      <c r="G40" s="239"/>
      <c r="H40" s="239"/>
      <c r="I40" s="235" t="s">
        <v>24</v>
      </c>
      <c r="J40" s="235"/>
      <c r="K40" s="235"/>
      <c r="L40" s="235"/>
      <c r="M40" s="235"/>
      <c r="N40" s="237" t="s">
        <v>4</v>
      </c>
      <c r="O40" s="237"/>
      <c r="P40" s="235" t="s">
        <v>25</v>
      </c>
      <c r="Q40" s="235"/>
      <c r="R40" s="235"/>
      <c r="S40" s="235"/>
      <c r="T40" s="235"/>
      <c r="U40" s="236" t="s">
        <v>11</v>
      </c>
      <c r="V40" s="236"/>
      <c r="W40" s="236"/>
      <c r="X40" s="236"/>
      <c r="Y40" s="236"/>
      <c r="Z40" s="236"/>
      <c r="AA40" s="236"/>
      <c r="AB40" s="238" t="s">
        <v>6</v>
      </c>
      <c r="AC40" s="238"/>
      <c r="AD40" s="101"/>
      <c r="AE40" s="101"/>
      <c r="AF40" s="101"/>
      <c r="AG40" s="101"/>
      <c r="AH40" s="101"/>
    </row>
    <row r="41" spans="1:34" s="36" customFormat="1" ht="18" customHeight="1">
      <c r="A41" s="87"/>
      <c r="B41" s="185">
        <v>342</v>
      </c>
      <c r="C41" s="154" t="s">
        <v>41</v>
      </c>
      <c r="D41" s="156" t="s">
        <v>42</v>
      </c>
      <c r="E41" s="194">
        <v>42</v>
      </c>
      <c r="F41" s="210">
        <v>43</v>
      </c>
      <c r="G41" s="24">
        <f>E41+(F41*0.01)</f>
        <v>42.43</v>
      </c>
      <c r="H41" s="96">
        <v>3</v>
      </c>
      <c r="I41" s="219">
        <v>2</v>
      </c>
      <c r="J41" s="220" t="s">
        <v>260</v>
      </c>
      <c r="K41" s="196">
        <v>10</v>
      </c>
      <c r="L41" s="24">
        <f>TRUNC(((I41*60+J41)+(K41*0.01))/3,3)</f>
        <v>43.033</v>
      </c>
      <c r="M41" s="178" t="s">
        <v>255</v>
      </c>
      <c r="N41" s="67">
        <f>G41+L41</f>
        <v>85.463</v>
      </c>
      <c r="O41" s="60">
        <v>1</v>
      </c>
      <c r="P41" s="148">
        <v>1</v>
      </c>
      <c r="Q41" s="142">
        <v>23</v>
      </c>
      <c r="R41" s="147">
        <v>35</v>
      </c>
      <c r="S41" s="66">
        <f>TRUNC(((P41*60+Q41)+(R41*0.01))/2,3)</f>
        <v>41.675</v>
      </c>
      <c r="T41" s="58">
        <v>1</v>
      </c>
      <c r="U41" s="67">
        <f>N41+S41</f>
        <v>127.13799999999999</v>
      </c>
      <c r="V41" s="60">
        <v>1</v>
      </c>
      <c r="W41" s="179">
        <v>4</v>
      </c>
      <c r="X41" s="145">
        <v>28</v>
      </c>
      <c r="Y41" s="147">
        <v>77</v>
      </c>
      <c r="Z41" s="66">
        <f>TRUNC(((W41*60+X41)+(Y41*0.01))/6,3)</f>
        <v>44.795</v>
      </c>
      <c r="AA41" s="58">
        <v>1</v>
      </c>
      <c r="AB41" s="69">
        <f>G41+L41+S41+Z41</f>
        <v>171.933</v>
      </c>
      <c r="AC41" s="110" t="s">
        <v>272</v>
      </c>
      <c r="AD41" s="89"/>
      <c r="AE41" s="88"/>
      <c r="AF41" s="89"/>
      <c r="AG41" s="103"/>
      <c r="AH41" s="101"/>
    </row>
    <row r="42" spans="1:34" s="36" customFormat="1" ht="18" customHeight="1">
      <c r="A42" s="87"/>
      <c r="B42" s="185">
        <v>346</v>
      </c>
      <c r="C42" s="154" t="s">
        <v>38</v>
      </c>
      <c r="D42" s="156" t="s">
        <v>39</v>
      </c>
      <c r="E42" s="194">
        <v>43</v>
      </c>
      <c r="F42" s="210">
        <v>63</v>
      </c>
      <c r="G42" s="24">
        <f>E42+(F42*0.01)</f>
        <v>43.63</v>
      </c>
      <c r="H42" s="96">
        <v>7</v>
      </c>
      <c r="I42" s="219">
        <v>2</v>
      </c>
      <c r="J42" s="220">
        <v>11</v>
      </c>
      <c r="K42" s="196">
        <v>39</v>
      </c>
      <c r="L42" s="24">
        <f>TRUNC(((I42*60+J42)+(K42*0.01))/3,3)</f>
        <v>43.796</v>
      </c>
      <c r="M42" s="178" t="s">
        <v>266</v>
      </c>
      <c r="N42" s="67">
        <f>G42+L42</f>
        <v>87.426</v>
      </c>
      <c r="O42" s="60">
        <v>4</v>
      </c>
      <c r="P42" s="148">
        <v>1</v>
      </c>
      <c r="Q42" s="142">
        <v>25</v>
      </c>
      <c r="R42" s="149" t="s">
        <v>220</v>
      </c>
      <c r="S42" s="66">
        <f>TRUNC(((P42*60+Q42)+(R42*0.01))/2,3)</f>
        <v>42.515</v>
      </c>
      <c r="T42" s="58">
        <v>3</v>
      </c>
      <c r="U42" s="67">
        <f>N42+S42</f>
        <v>129.941</v>
      </c>
      <c r="V42" s="60">
        <v>3</v>
      </c>
      <c r="W42" s="68">
        <v>4</v>
      </c>
      <c r="X42" s="25">
        <v>35</v>
      </c>
      <c r="Y42" s="21">
        <v>15</v>
      </c>
      <c r="Z42" s="66">
        <f>TRUNC(((W42*60+X42)+(Y42*0.01))/6,3)</f>
        <v>45.858</v>
      </c>
      <c r="AA42" s="58">
        <v>2</v>
      </c>
      <c r="AB42" s="69">
        <f>G42+L42+S42+Z42</f>
        <v>175.799</v>
      </c>
      <c r="AC42" s="110" t="s">
        <v>273</v>
      </c>
      <c r="AD42" s="89"/>
      <c r="AE42" s="88"/>
      <c r="AF42" s="89"/>
      <c r="AG42" s="103"/>
      <c r="AH42" s="101"/>
    </row>
    <row r="43" spans="1:34" s="36" customFormat="1" ht="18" customHeight="1">
      <c r="A43" s="87"/>
      <c r="B43" s="185">
        <v>348</v>
      </c>
      <c r="C43" s="154" t="s">
        <v>40</v>
      </c>
      <c r="D43" s="156" t="s">
        <v>37</v>
      </c>
      <c r="E43" s="194">
        <v>41</v>
      </c>
      <c r="F43" s="210">
        <v>74</v>
      </c>
      <c r="G43" s="24">
        <f>E43+(F43*0.01)</f>
        <v>41.74</v>
      </c>
      <c r="H43" s="96">
        <v>2</v>
      </c>
      <c r="I43" s="219">
        <v>2</v>
      </c>
      <c r="J43" s="220">
        <v>13</v>
      </c>
      <c r="K43" s="196">
        <v>81</v>
      </c>
      <c r="L43" s="24">
        <f>TRUNC(((I43*60+J43)+(K43*0.01))/3,3)</f>
        <v>44.603</v>
      </c>
      <c r="M43" s="58">
        <v>3</v>
      </c>
      <c r="N43" s="67">
        <f>G43+L43</f>
        <v>86.343</v>
      </c>
      <c r="O43" s="60">
        <v>2</v>
      </c>
      <c r="P43" s="148">
        <v>1</v>
      </c>
      <c r="Q43" s="142">
        <v>24</v>
      </c>
      <c r="R43" s="149">
        <v>83</v>
      </c>
      <c r="S43" s="66">
        <f>TRUNC(((P43*60+Q43)+(R43*0.01))/2,3)</f>
        <v>42.415</v>
      </c>
      <c r="T43" s="58">
        <v>2</v>
      </c>
      <c r="U43" s="67">
        <f>N43+S43</f>
        <v>128.758</v>
      </c>
      <c r="V43" s="60">
        <v>2</v>
      </c>
      <c r="W43" s="179">
        <v>4</v>
      </c>
      <c r="X43" s="145">
        <v>44</v>
      </c>
      <c r="Y43" s="147">
        <v>47</v>
      </c>
      <c r="Z43" s="66">
        <f>TRUNC(((W43*60+X43)+(Y43*0.01))/6,3)</f>
        <v>47.411</v>
      </c>
      <c r="AA43" s="58">
        <v>4</v>
      </c>
      <c r="AB43" s="69">
        <f>G43+L43+S43+Z43</f>
        <v>176.169</v>
      </c>
      <c r="AC43" s="110" t="s">
        <v>274</v>
      </c>
      <c r="AD43" s="89"/>
      <c r="AE43" s="88"/>
      <c r="AF43" s="89"/>
      <c r="AG43" s="103"/>
      <c r="AH43" s="101"/>
    </row>
    <row r="44" spans="1:34" s="36" customFormat="1" ht="18" customHeight="1">
      <c r="A44" s="87"/>
      <c r="B44" s="185">
        <v>344</v>
      </c>
      <c r="C44" s="154" t="s">
        <v>44</v>
      </c>
      <c r="D44" s="156" t="s">
        <v>37</v>
      </c>
      <c r="E44" s="194">
        <v>43</v>
      </c>
      <c r="F44" s="210">
        <v>60</v>
      </c>
      <c r="G44" s="24">
        <f>E44+(F44*0.01)</f>
        <v>43.6</v>
      </c>
      <c r="H44" s="96">
        <v>6</v>
      </c>
      <c r="I44" s="221">
        <v>2</v>
      </c>
      <c r="J44" s="213">
        <v>14</v>
      </c>
      <c r="K44" s="202">
        <v>76</v>
      </c>
      <c r="L44" s="24">
        <f>TRUNC(((I44*60+J44)+(K44*0.01))/3,3)</f>
        <v>44.92</v>
      </c>
      <c r="M44" s="58">
        <v>5</v>
      </c>
      <c r="N44" s="67">
        <f>G44+L44</f>
        <v>88.52000000000001</v>
      </c>
      <c r="O44" s="60">
        <v>7</v>
      </c>
      <c r="P44" s="148">
        <v>1</v>
      </c>
      <c r="Q44" s="142">
        <v>27</v>
      </c>
      <c r="R44" s="147">
        <v>36</v>
      </c>
      <c r="S44" s="66">
        <f>TRUNC(((P44*60+Q44)+(R44*0.01))/2,3)</f>
        <v>43.68</v>
      </c>
      <c r="T44" s="58">
        <v>5</v>
      </c>
      <c r="U44" s="67">
        <f>N44+S44</f>
        <v>132.20000000000002</v>
      </c>
      <c r="V44" s="60">
        <v>6</v>
      </c>
      <c r="W44" s="179">
        <v>4</v>
      </c>
      <c r="X44" s="145">
        <v>41</v>
      </c>
      <c r="Y44" s="147">
        <v>43</v>
      </c>
      <c r="Z44" s="66">
        <f>TRUNC(((W44*60+X44)+(Y44*0.01))/6,3)</f>
        <v>46.905</v>
      </c>
      <c r="AA44" s="58">
        <v>3</v>
      </c>
      <c r="AB44" s="69">
        <f>G44+L44+S44+Z44</f>
        <v>179.10500000000002</v>
      </c>
      <c r="AC44" s="60">
        <v>4</v>
      </c>
      <c r="AD44" s="89"/>
      <c r="AE44" s="88"/>
      <c r="AF44" s="89"/>
      <c r="AG44" s="103"/>
      <c r="AH44" s="101"/>
    </row>
    <row r="45" spans="1:34" s="36" customFormat="1" ht="18" customHeight="1">
      <c r="A45" s="87"/>
      <c r="B45" s="185">
        <v>349</v>
      </c>
      <c r="C45" s="154" t="s">
        <v>36</v>
      </c>
      <c r="D45" s="156" t="s">
        <v>37</v>
      </c>
      <c r="E45" s="194">
        <v>42</v>
      </c>
      <c r="F45" s="197">
        <v>95</v>
      </c>
      <c r="G45" s="24">
        <f>E45+(F45*0.01)</f>
        <v>42.95</v>
      </c>
      <c r="H45" s="96">
        <v>4</v>
      </c>
      <c r="I45" s="219">
        <v>2</v>
      </c>
      <c r="J45" s="220">
        <v>15</v>
      </c>
      <c r="K45" s="196">
        <v>70</v>
      </c>
      <c r="L45" s="24">
        <f>TRUNC(((I45*60+J45)+(K45*0.01))/3,3)</f>
        <v>45.233</v>
      </c>
      <c r="M45" s="58">
        <v>6</v>
      </c>
      <c r="N45" s="67">
        <f>G45+L45</f>
        <v>88.18299999999999</v>
      </c>
      <c r="O45" s="60">
        <v>6</v>
      </c>
      <c r="P45" s="148">
        <v>1</v>
      </c>
      <c r="Q45" s="142">
        <v>26</v>
      </c>
      <c r="R45" s="147">
        <v>69</v>
      </c>
      <c r="S45" s="66">
        <f>TRUNC(((P45*60+Q45)+(R45*0.01))/2,3)</f>
        <v>43.345</v>
      </c>
      <c r="T45" s="58">
        <v>4</v>
      </c>
      <c r="U45" s="67">
        <f>N45+S45</f>
        <v>131.528</v>
      </c>
      <c r="V45" s="60">
        <v>4</v>
      </c>
      <c r="W45" s="68"/>
      <c r="X45" s="25"/>
      <c r="Y45" s="21"/>
      <c r="Z45" s="66">
        <f>TRUNC(((W45*60+X45)+(Y45*0.01))/6,3)</f>
        <v>0</v>
      </c>
      <c r="AA45" s="58"/>
      <c r="AB45" s="69">
        <f>G45+L45+S45+Z45</f>
        <v>131.528</v>
      </c>
      <c r="AC45" s="60">
        <v>5</v>
      </c>
      <c r="AD45" s="89"/>
      <c r="AE45" s="88"/>
      <c r="AF45" s="89"/>
      <c r="AG45" s="103"/>
      <c r="AH45" s="101"/>
    </row>
    <row r="46" spans="1:34" s="36" customFormat="1" ht="18" customHeight="1">
      <c r="A46" s="87"/>
      <c r="B46" s="185">
        <v>345</v>
      </c>
      <c r="C46" s="154" t="s">
        <v>45</v>
      </c>
      <c r="D46" s="156" t="s">
        <v>37</v>
      </c>
      <c r="E46" s="194">
        <v>43</v>
      </c>
      <c r="F46" s="210">
        <v>38</v>
      </c>
      <c r="G46" s="24">
        <f>E46+(F46*0.01)</f>
        <v>43.38</v>
      </c>
      <c r="H46" s="96">
        <v>5</v>
      </c>
      <c r="I46" s="221">
        <v>2</v>
      </c>
      <c r="J46" s="213">
        <v>14</v>
      </c>
      <c r="K46" s="208">
        <v>17</v>
      </c>
      <c r="L46" s="24">
        <f>TRUNC(((I46*60+J46)+(K46*0.01))/3,3)</f>
        <v>44.723</v>
      </c>
      <c r="M46" s="58">
        <v>4</v>
      </c>
      <c r="N46" s="67">
        <f>G46+L46</f>
        <v>88.10300000000001</v>
      </c>
      <c r="O46" s="60">
        <v>5</v>
      </c>
      <c r="P46" s="148">
        <v>1</v>
      </c>
      <c r="Q46" s="142">
        <v>28</v>
      </c>
      <c r="R46" s="147">
        <v>18</v>
      </c>
      <c r="S46" s="66">
        <f>TRUNC(((P46*60+Q46)+(R46*0.01))/2,3)</f>
        <v>44.09</v>
      </c>
      <c r="T46" s="58">
        <v>6</v>
      </c>
      <c r="U46" s="67">
        <f>N46+S46</f>
        <v>132.193</v>
      </c>
      <c r="V46" s="60">
        <v>5</v>
      </c>
      <c r="W46" s="179"/>
      <c r="X46" s="145"/>
      <c r="Y46" s="147"/>
      <c r="Z46" s="66">
        <f>TRUNC(((W46*60+X46)+(Y46*0.01))/6,3)</f>
        <v>0</v>
      </c>
      <c r="AA46" s="58"/>
      <c r="AB46" s="69">
        <f>G46+L46+S46+Z46</f>
        <v>132.193</v>
      </c>
      <c r="AC46" s="60">
        <v>6</v>
      </c>
      <c r="AD46" s="89"/>
      <c r="AE46" s="88"/>
      <c r="AF46" s="89"/>
      <c r="AG46" s="103"/>
      <c r="AH46" s="101"/>
    </row>
    <row r="47" spans="1:34" s="36" customFormat="1" ht="18" customHeight="1">
      <c r="A47" s="87"/>
      <c r="B47" s="185">
        <v>341</v>
      </c>
      <c r="C47" s="154" t="s">
        <v>43</v>
      </c>
      <c r="D47" s="156" t="s">
        <v>42</v>
      </c>
      <c r="E47" s="194">
        <v>40</v>
      </c>
      <c r="F47" s="210">
        <v>97</v>
      </c>
      <c r="G47" s="24">
        <f>E47+(F47*0.01)</f>
        <v>40.97</v>
      </c>
      <c r="H47" s="189" t="s">
        <v>255</v>
      </c>
      <c r="I47" s="219">
        <v>2</v>
      </c>
      <c r="J47" s="220">
        <v>17</v>
      </c>
      <c r="K47" s="196" t="s">
        <v>220</v>
      </c>
      <c r="L47" s="24">
        <f>TRUNC(((I47*60+J47)+(K47*0.01))/3,3)</f>
        <v>45.676</v>
      </c>
      <c r="M47" s="58">
        <v>7</v>
      </c>
      <c r="N47" s="67">
        <f>G47+L47</f>
        <v>86.646</v>
      </c>
      <c r="O47" s="60">
        <v>3</v>
      </c>
      <c r="P47" s="216"/>
      <c r="Q47" s="216"/>
      <c r="R47" s="217"/>
      <c r="S47" s="66">
        <f>TRUNC(((P47*60+Q47)+(R47*0.01))/2,3)</f>
        <v>0</v>
      </c>
      <c r="T47" s="58"/>
      <c r="U47" s="67">
        <f>N47+S47</f>
        <v>86.646</v>
      </c>
      <c r="V47" s="60"/>
      <c r="W47" s="179"/>
      <c r="X47" s="145"/>
      <c r="Y47" s="147"/>
      <c r="Z47" s="66">
        <f>TRUNC(((W47*60+X47)+(Y47*0.01))/6,3)</f>
        <v>0</v>
      </c>
      <c r="AA47" s="58"/>
      <c r="AB47" s="69">
        <f>G47+L47+S47+Z47</f>
        <v>86.646</v>
      </c>
      <c r="AC47" s="60">
        <v>7</v>
      </c>
      <c r="AD47" s="89"/>
      <c r="AE47" s="88"/>
      <c r="AF47" s="89"/>
      <c r="AG47" s="103"/>
      <c r="AH47" s="101"/>
    </row>
    <row r="48" spans="1:34" s="36" customFormat="1" ht="18" customHeight="1">
      <c r="A48" s="12"/>
      <c r="E48" s="194"/>
      <c r="F48" s="195"/>
      <c r="G48" s="24">
        <f>E48+(F48*0.01)</f>
        <v>0</v>
      </c>
      <c r="H48" s="96"/>
      <c r="I48" s="221"/>
      <c r="J48" s="201"/>
      <c r="K48" s="208"/>
      <c r="L48" s="24">
        <f>TRUNC(((I48*60+J48)+(K48*0.01))/3,3)</f>
        <v>0</v>
      </c>
      <c r="M48" s="58"/>
      <c r="N48" s="67">
        <f>G48+L48</f>
        <v>0</v>
      </c>
      <c r="O48" s="60"/>
      <c r="P48" s="148"/>
      <c r="Q48" s="142"/>
      <c r="R48" s="143"/>
      <c r="S48" s="66">
        <f>TRUNC(((P48*60+Q48)+(R48*0.01))/2,3)</f>
        <v>0</v>
      </c>
      <c r="T48" s="58"/>
      <c r="U48" s="67">
        <f>N48+S48</f>
        <v>0</v>
      </c>
      <c r="V48" s="60"/>
      <c r="W48" s="179"/>
      <c r="X48" s="142"/>
      <c r="Y48" s="144"/>
      <c r="Z48" s="66">
        <f>TRUNC(((W48*60+X48)+(Y48*0.01))/6,3)</f>
        <v>0</v>
      </c>
      <c r="AA48" s="58"/>
      <c r="AB48" s="69">
        <f>G48+L48+S48+Z48</f>
        <v>0</v>
      </c>
      <c r="AC48" s="60"/>
      <c r="AD48" s="89"/>
      <c r="AE48" s="90"/>
      <c r="AF48" s="89"/>
      <c r="AG48" s="103"/>
      <c r="AH48" s="101"/>
    </row>
    <row r="49" spans="1:34" s="36" customFormat="1" ht="18" customHeight="1">
      <c r="A49" s="87"/>
      <c r="B49" s="88"/>
      <c r="C49" s="88"/>
      <c r="D49" s="89"/>
      <c r="E49" s="194"/>
      <c r="F49" s="210"/>
      <c r="G49" s="24">
        <f>E49+(F49*0.01)</f>
        <v>0</v>
      </c>
      <c r="H49" s="96"/>
      <c r="I49" s="219"/>
      <c r="J49" s="220"/>
      <c r="K49" s="196"/>
      <c r="L49" s="24">
        <f>TRUNC(((I49*60+J49)+(K49*0.01))/3,3)</f>
        <v>0</v>
      </c>
      <c r="M49" s="58"/>
      <c r="N49" s="67">
        <f>G49+L49</f>
        <v>0</v>
      </c>
      <c r="O49" s="60"/>
      <c r="P49" s="148"/>
      <c r="Q49" s="142"/>
      <c r="R49" s="147"/>
      <c r="S49" s="66">
        <f>TRUNC(((P49*60+Q49)+(R49*0.01))/2,3)</f>
        <v>0</v>
      </c>
      <c r="T49" s="58"/>
      <c r="U49" s="67">
        <f>N49+S49</f>
        <v>0</v>
      </c>
      <c r="V49" s="60"/>
      <c r="W49" s="68"/>
      <c r="X49" s="25"/>
      <c r="Y49" s="21"/>
      <c r="Z49" s="66">
        <f>TRUNC(((W49*60+X49)+(Y49*0.01))/6,3)</f>
        <v>0</v>
      </c>
      <c r="AA49" s="58"/>
      <c r="AB49" s="69">
        <f>G49+L49+S49+Z49</f>
        <v>0</v>
      </c>
      <c r="AC49" s="60"/>
      <c r="AD49" s="89"/>
      <c r="AE49" s="88"/>
      <c r="AF49" s="89"/>
      <c r="AG49" s="103"/>
      <c r="AH49" s="101"/>
    </row>
    <row r="50" spans="2:8" ht="12">
      <c r="B50" s="13"/>
      <c r="C50" s="13"/>
      <c r="D50" s="21"/>
      <c r="E50" s="204"/>
      <c r="F50" s="205"/>
      <c r="G50" s="39"/>
      <c r="H50" s="95"/>
    </row>
    <row r="51" spans="2:8" ht="12">
      <c r="B51" s="13"/>
      <c r="C51" s="13"/>
      <c r="D51" s="21"/>
      <c r="E51" s="204"/>
      <c r="F51" s="205"/>
      <c r="G51" s="39"/>
      <c r="H51" s="95"/>
    </row>
    <row r="52" spans="1:33" s="101" customFormat="1" ht="24.75" customHeight="1">
      <c r="A52" s="87"/>
      <c r="B52" s="240" t="s">
        <v>264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164"/>
      <c r="O52" s="146"/>
      <c r="P52" s="142"/>
      <c r="Q52" s="145"/>
      <c r="R52" s="144"/>
      <c r="S52" s="241" t="s">
        <v>27</v>
      </c>
      <c r="T52" s="241"/>
      <c r="U52" s="241"/>
      <c r="V52" s="241"/>
      <c r="W52" s="169"/>
      <c r="X52" s="170"/>
      <c r="Y52" s="171"/>
      <c r="Z52" s="172"/>
      <c r="AA52" s="173"/>
      <c r="AB52" s="174"/>
      <c r="AC52" s="165"/>
      <c r="AE52" s="88"/>
      <c r="AF52" s="89"/>
      <c r="AG52" s="103"/>
    </row>
    <row r="53" spans="2:8" ht="12">
      <c r="B53" s="13"/>
      <c r="C53" s="13"/>
      <c r="D53" s="21"/>
      <c r="E53" s="204"/>
      <c r="F53" s="205"/>
      <c r="G53" s="39"/>
      <c r="H53" s="95"/>
    </row>
    <row r="54" spans="2:8" ht="12">
      <c r="B54" s="13"/>
      <c r="C54" s="13"/>
      <c r="D54" s="21"/>
      <c r="E54" s="204"/>
      <c r="F54" s="205"/>
      <c r="G54" s="39"/>
      <c r="H54" s="95"/>
    </row>
    <row r="55" spans="2:8" ht="12">
      <c r="B55" s="13"/>
      <c r="C55" s="13"/>
      <c r="D55" s="21"/>
      <c r="E55" s="204"/>
      <c r="F55" s="205"/>
      <c r="G55" s="39"/>
      <c r="H55" s="95"/>
    </row>
    <row r="56" spans="2:8" ht="12">
      <c r="B56" s="13"/>
      <c r="C56" s="13"/>
      <c r="D56" s="21"/>
      <c r="E56" s="204"/>
      <c r="F56" s="205"/>
      <c r="G56" s="39"/>
      <c r="H56" s="95"/>
    </row>
    <row r="57" spans="2:8" ht="12">
      <c r="B57" s="13"/>
      <c r="C57" s="13"/>
      <c r="D57" s="21"/>
      <c r="E57" s="204"/>
      <c r="F57" s="205"/>
      <c r="G57" s="39"/>
      <c r="H57" s="95"/>
    </row>
    <row r="58" spans="2:8" ht="12">
      <c r="B58" s="13"/>
      <c r="C58" s="13"/>
      <c r="D58" s="21"/>
      <c r="E58" s="204"/>
      <c r="F58" s="205"/>
      <c r="G58" s="39"/>
      <c r="H58" s="95"/>
    </row>
    <row r="59" spans="2:8" ht="12">
      <c r="B59" s="13"/>
      <c r="C59" s="13"/>
      <c r="D59" s="21"/>
      <c r="E59" s="204"/>
      <c r="F59" s="205"/>
      <c r="G59" s="39"/>
      <c r="H59" s="95"/>
    </row>
    <row r="60" spans="2:8" ht="12">
      <c r="B60" s="13"/>
      <c r="C60" s="13"/>
      <c r="D60" s="21"/>
      <c r="E60" s="204"/>
      <c r="F60" s="205"/>
      <c r="G60" s="39"/>
      <c r="H60" s="95"/>
    </row>
    <row r="61" spans="2:8" ht="12">
      <c r="B61" s="13"/>
      <c r="C61" s="13"/>
      <c r="D61" s="21"/>
      <c r="E61" s="204"/>
      <c r="F61" s="205"/>
      <c r="G61" s="39"/>
      <c r="H61" s="95"/>
    </row>
    <row r="62" spans="2:8" ht="12">
      <c r="B62" s="13"/>
      <c r="C62" s="13"/>
      <c r="D62" s="21"/>
      <c r="E62" s="204"/>
      <c r="F62" s="205"/>
      <c r="G62" s="39"/>
      <c r="H62" s="95"/>
    </row>
    <row r="63" spans="2:8" ht="12">
      <c r="B63" s="13"/>
      <c r="C63" s="13"/>
      <c r="D63" s="21"/>
      <c r="E63" s="204"/>
      <c r="F63" s="205"/>
      <c r="G63" s="39"/>
      <c r="H63" s="95"/>
    </row>
  </sheetData>
  <sheetProtection/>
  <mergeCells count="26">
    <mergeCell ref="B30:M30"/>
    <mergeCell ref="S30:V30"/>
    <mergeCell ref="C40:D40"/>
    <mergeCell ref="B52:M52"/>
    <mergeCell ref="S52:V52"/>
    <mergeCell ref="U40:AA40"/>
    <mergeCell ref="E6:H6"/>
    <mergeCell ref="AB40:AC40"/>
    <mergeCell ref="E40:H40"/>
    <mergeCell ref="A37:AC37"/>
    <mergeCell ref="A39:A40"/>
    <mergeCell ref="B39:B40"/>
    <mergeCell ref="D39:AC39"/>
    <mergeCell ref="I40:M40"/>
    <mergeCell ref="N40:O40"/>
    <mergeCell ref="P40:T40"/>
    <mergeCell ref="C6:D6"/>
    <mergeCell ref="A3:AC3"/>
    <mergeCell ref="A5:A6"/>
    <mergeCell ref="B5:B6"/>
    <mergeCell ref="D5:AC5"/>
    <mergeCell ref="I6:M6"/>
    <mergeCell ref="P6:T6"/>
    <mergeCell ref="U6:AA6"/>
    <mergeCell ref="N6:O6"/>
    <mergeCell ref="AB6:AC6"/>
  </mergeCells>
  <printOptions/>
  <pageMargins left="0.2" right="0.24" top="0.59" bottom="0.53" header="0.61" footer="0.5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0" workbookViewId="0" topLeftCell="E34">
      <selection activeCell="Z65" sqref="Z65"/>
    </sheetView>
  </sheetViews>
  <sheetFormatPr defaultColWidth="8.88671875" defaultRowHeight="13.5"/>
  <cols>
    <col min="1" max="1" width="3.77734375" style="2" customWidth="1"/>
    <col min="2" max="2" width="4.10546875" style="11" customWidth="1"/>
    <col min="3" max="3" width="7.10546875" style="11" customWidth="1"/>
    <col min="4" max="4" width="7.3359375" style="3" customWidth="1"/>
    <col min="5" max="5" width="3.21484375" style="192" customWidth="1"/>
    <col min="6" max="6" width="2.88671875" style="193" customWidth="1"/>
    <col min="7" max="7" width="6.5546875" style="4" customWidth="1"/>
    <col min="8" max="8" width="3.5546875" style="83" customWidth="1"/>
    <col min="9" max="9" width="2.88671875" style="6" customWidth="1"/>
    <col min="10" max="10" width="3.21484375" style="27" customWidth="1"/>
    <col min="11" max="11" width="2.99609375" style="16" customWidth="1"/>
    <col min="12" max="12" width="6.3359375" style="7" customWidth="1"/>
    <col min="13" max="13" width="3.21484375" style="222" customWidth="1"/>
    <col min="14" max="14" width="6.5546875" style="104" customWidth="1"/>
    <col min="15" max="15" width="3.10546875" style="109" customWidth="1"/>
    <col min="16" max="16" width="2.99609375" style="26" customWidth="1"/>
    <col min="17" max="17" width="3.21484375" style="27" customWidth="1"/>
    <col min="18" max="18" width="3.10546875" style="19" customWidth="1"/>
    <col min="19" max="19" width="6.3359375" style="7" customWidth="1"/>
    <col min="20" max="20" width="3.6640625" style="8" customWidth="1"/>
    <col min="21" max="21" width="5.88671875" style="119" customWidth="1"/>
    <col min="22" max="22" width="3.5546875" style="119" customWidth="1"/>
    <col min="23" max="23" width="2.99609375" style="5" customWidth="1"/>
    <col min="24" max="24" width="2.88671875" style="254" customWidth="1"/>
    <col min="25" max="25" width="2.99609375" style="19" customWidth="1"/>
    <col min="26" max="26" width="5.6640625" style="114" customWidth="1"/>
    <col min="27" max="27" width="3.10546875" style="78" customWidth="1"/>
    <col min="28" max="28" width="7.5546875" style="7" customWidth="1"/>
    <col min="29" max="29" width="4.21484375" style="134" customWidth="1"/>
    <col min="30" max="30" width="8.88671875" style="1" customWidth="1"/>
    <col min="31" max="31" width="3.77734375" style="100" customWidth="1"/>
    <col min="32" max="32" width="14.4453125" style="100" customWidth="1"/>
    <col min="33" max="37" width="8.88671875" style="100" customWidth="1"/>
    <col min="38" max="16384" width="8.88671875" style="1" customWidth="1"/>
  </cols>
  <sheetData>
    <row r="1" spans="1:37" ht="29.25" customHeight="1" thickBot="1">
      <c r="A1" s="229" t="s">
        <v>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  <c r="AD1" s="100"/>
      <c r="AI1" s="1"/>
      <c r="AJ1" s="1"/>
      <c r="AK1" s="1"/>
    </row>
    <row r="2" ht="17.25" customHeight="1"/>
    <row r="3" spans="1:37" s="36" customFormat="1" ht="20.25" customHeight="1">
      <c r="A3" s="232" t="s">
        <v>0</v>
      </c>
      <c r="B3" s="233" t="s">
        <v>1</v>
      </c>
      <c r="C3" s="177"/>
      <c r="D3" s="234" t="s">
        <v>12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E3" s="101"/>
      <c r="AF3" s="101"/>
      <c r="AG3" s="101"/>
      <c r="AH3" s="101"/>
      <c r="AI3" s="101"/>
      <c r="AJ3" s="101"/>
      <c r="AK3" s="101"/>
    </row>
    <row r="4" spans="1:37" s="37" customFormat="1" ht="12.75" customHeight="1">
      <c r="A4" s="232"/>
      <c r="B4" s="233"/>
      <c r="C4" s="228" t="s">
        <v>7</v>
      </c>
      <c r="D4" s="228"/>
      <c r="E4" s="239" t="s">
        <v>2</v>
      </c>
      <c r="F4" s="239"/>
      <c r="G4" s="239"/>
      <c r="H4" s="239"/>
      <c r="I4" s="235" t="s">
        <v>3</v>
      </c>
      <c r="J4" s="235"/>
      <c r="K4" s="235"/>
      <c r="L4" s="235"/>
      <c r="M4" s="235"/>
      <c r="N4" s="237" t="s">
        <v>4</v>
      </c>
      <c r="O4" s="237"/>
      <c r="P4" s="235" t="s">
        <v>5</v>
      </c>
      <c r="Q4" s="235"/>
      <c r="R4" s="235"/>
      <c r="S4" s="235"/>
      <c r="T4" s="235"/>
      <c r="U4" s="236" t="s">
        <v>10</v>
      </c>
      <c r="V4" s="236"/>
      <c r="W4" s="236"/>
      <c r="X4" s="236"/>
      <c r="Y4" s="236"/>
      <c r="Z4" s="236"/>
      <c r="AA4" s="236"/>
      <c r="AB4" s="238" t="s">
        <v>6</v>
      </c>
      <c r="AC4" s="238"/>
      <c r="AE4" s="102"/>
      <c r="AF4" s="102"/>
      <c r="AG4" s="102"/>
      <c r="AH4" s="102"/>
      <c r="AI4" s="102"/>
      <c r="AJ4" s="102"/>
      <c r="AK4" s="102"/>
    </row>
    <row r="5" spans="1:37" s="36" customFormat="1" ht="15.75" customHeight="1">
      <c r="A5" s="87"/>
      <c r="B5" s="185">
        <v>203</v>
      </c>
      <c r="C5" s="154" t="s">
        <v>113</v>
      </c>
      <c r="D5" s="156" t="s">
        <v>114</v>
      </c>
      <c r="E5" s="194">
        <v>38</v>
      </c>
      <c r="F5" s="196">
        <v>87</v>
      </c>
      <c r="G5" s="24">
        <f>E5+(F5*0.01)</f>
        <v>38.87</v>
      </c>
      <c r="H5" s="79">
        <v>3</v>
      </c>
      <c r="I5" s="23">
        <v>4</v>
      </c>
      <c r="J5" s="23">
        <v>12</v>
      </c>
      <c r="K5" s="29">
        <v>19</v>
      </c>
      <c r="L5" s="24">
        <f>TRUNC(((I5*60+J5)+(K5*0.01))/6,3)</f>
        <v>42.031</v>
      </c>
      <c r="M5" s="94">
        <v>3</v>
      </c>
      <c r="N5" s="105">
        <f>G5+L5</f>
        <v>80.901</v>
      </c>
      <c r="O5" s="63">
        <v>2</v>
      </c>
      <c r="P5" s="23">
        <v>1</v>
      </c>
      <c r="Q5" s="25">
        <v>57</v>
      </c>
      <c r="R5" s="15">
        <v>33</v>
      </c>
      <c r="S5" s="24">
        <f>TRUNC(((P5*60+Q5)+(R5*0.01))/3,3)</f>
        <v>39.11</v>
      </c>
      <c r="T5" s="62">
        <v>1</v>
      </c>
      <c r="U5" s="122">
        <f>N5+S5</f>
        <v>120.011</v>
      </c>
      <c r="V5" s="63">
        <v>1</v>
      </c>
      <c r="W5" s="148">
        <v>7</v>
      </c>
      <c r="X5" s="250" t="s">
        <v>220</v>
      </c>
      <c r="Y5" s="143">
        <v>79</v>
      </c>
      <c r="Z5" s="115">
        <f>TRUNC(((W5*60+X5)+(Y5*0.01))/10,3)</f>
        <v>42.379</v>
      </c>
      <c r="AA5" s="79">
        <v>2</v>
      </c>
      <c r="AB5" s="28">
        <f>G5+L5+S5+Z5</f>
        <v>162.39</v>
      </c>
      <c r="AC5" s="110" t="s">
        <v>272</v>
      </c>
      <c r="AE5" s="88"/>
      <c r="AF5" s="89"/>
      <c r="AG5" s="103"/>
      <c r="AH5" s="101"/>
      <c r="AI5" s="101"/>
      <c r="AJ5" s="101"/>
      <c r="AK5" s="101"/>
    </row>
    <row r="6" spans="1:37" s="36" customFormat="1" ht="15.75" customHeight="1">
      <c r="A6" s="87"/>
      <c r="B6" s="185">
        <v>201</v>
      </c>
      <c r="C6" s="154" t="s">
        <v>112</v>
      </c>
      <c r="D6" s="156" t="s">
        <v>55</v>
      </c>
      <c r="E6" s="194">
        <v>40</v>
      </c>
      <c r="F6" s="196">
        <v>60</v>
      </c>
      <c r="G6" s="24">
        <f>E6+(F6*0.01)</f>
        <v>40.6</v>
      </c>
      <c r="H6" s="79">
        <v>15</v>
      </c>
      <c r="I6" s="23">
        <v>4</v>
      </c>
      <c r="J6" s="25" t="s">
        <v>256</v>
      </c>
      <c r="K6" s="29">
        <v>56</v>
      </c>
      <c r="L6" s="24">
        <f>TRUNC(((I6*60+J6)+(K6*0.01))/6,3)</f>
        <v>41.093</v>
      </c>
      <c r="M6" s="94">
        <v>1</v>
      </c>
      <c r="N6" s="105">
        <f>G6+L6</f>
        <v>81.69300000000001</v>
      </c>
      <c r="O6" s="63">
        <v>4</v>
      </c>
      <c r="P6" s="23">
        <v>2</v>
      </c>
      <c r="Q6" s="25" t="s">
        <v>223</v>
      </c>
      <c r="R6" s="15">
        <v>56</v>
      </c>
      <c r="S6" s="24">
        <f>TRUNC(((P6*60+Q6)+(R6*0.01))/3,3)</f>
        <v>40.52</v>
      </c>
      <c r="T6" s="62">
        <v>6</v>
      </c>
      <c r="U6" s="122">
        <f>N6+S6</f>
        <v>122.21300000000002</v>
      </c>
      <c r="V6" s="63">
        <v>5</v>
      </c>
      <c r="W6" s="32">
        <v>6</v>
      </c>
      <c r="X6" s="255">
        <v>55</v>
      </c>
      <c r="Y6" s="29">
        <v>37</v>
      </c>
      <c r="Z6" s="115">
        <f>TRUNC(((W6*60+X6)+(Y6*0.01))/10,3)</f>
        <v>41.537</v>
      </c>
      <c r="AA6" s="178" t="s">
        <v>255</v>
      </c>
      <c r="AB6" s="28">
        <f>G6+L6+S6+Z6</f>
        <v>163.75000000000003</v>
      </c>
      <c r="AC6" s="110" t="s">
        <v>273</v>
      </c>
      <c r="AE6" s="88"/>
      <c r="AF6" s="89"/>
      <c r="AG6" s="103"/>
      <c r="AH6" s="101"/>
      <c r="AI6" s="101"/>
      <c r="AJ6" s="101"/>
      <c r="AK6" s="101"/>
    </row>
    <row r="7" spans="1:37" s="36" customFormat="1" ht="15.75" customHeight="1">
      <c r="A7" s="87"/>
      <c r="B7" s="185">
        <v>202</v>
      </c>
      <c r="C7" s="154" t="s">
        <v>127</v>
      </c>
      <c r="D7" s="156" t="s">
        <v>107</v>
      </c>
      <c r="E7" s="194">
        <v>39</v>
      </c>
      <c r="F7" s="196" t="s">
        <v>260</v>
      </c>
      <c r="G7" s="24">
        <f>E7+(F7*0.01)</f>
        <v>39.09</v>
      </c>
      <c r="H7" s="79">
        <v>5</v>
      </c>
      <c r="I7" s="23">
        <v>4</v>
      </c>
      <c r="J7" s="23">
        <v>10</v>
      </c>
      <c r="K7" s="15">
        <v>64</v>
      </c>
      <c r="L7" s="24">
        <f>TRUNC(((I7*60+J7)+(K7*0.01))/6,3)</f>
        <v>41.773</v>
      </c>
      <c r="M7" s="94">
        <v>2</v>
      </c>
      <c r="N7" s="105">
        <f>G7+L7</f>
        <v>80.863</v>
      </c>
      <c r="O7" s="63">
        <v>1</v>
      </c>
      <c r="P7" s="23">
        <v>1</v>
      </c>
      <c r="Q7" s="25">
        <v>59</v>
      </c>
      <c r="R7" s="21">
        <v>83</v>
      </c>
      <c r="S7" s="24">
        <f>TRUNC(((P7*60+Q7)+(R7*0.01))/3,3)</f>
        <v>39.943</v>
      </c>
      <c r="T7" s="62">
        <v>2</v>
      </c>
      <c r="U7" s="122">
        <f>N7+S7</f>
        <v>120.806</v>
      </c>
      <c r="V7" s="63">
        <v>2</v>
      </c>
      <c r="W7" s="148">
        <v>7</v>
      </c>
      <c r="X7" s="245">
        <v>11</v>
      </c>
      <c r="Y7" s="147">
        <v>15</v>
      </c>
      <c r="Z7" s="115">
        <f>TRUNC(((W7*60+X7)+(Y7*0.01))/10,3)</f>
        <v>43.115</v>
      </c>
      <c r="AA7" s="79">
        <v>3</v>
      </c>
      <c r="AB7" s="28">
        <f>G7+L7+S7+Z7</f>
        <v>163.921</v>
      </c>
      <c r="AC7" s="110" t="s">
        <v>274</v>
      </c>
      <c r="AE7" s="88"/>
      <c r="AF7" s="89"/>
      <c r="AG7" s="103"/>
      <c r="AH7" s="101"/>
      <c r="AI7" s="101"/>
      <c r="AJ7" s="101"/>
      <c r="AK7" s="101"/>
    </row>
    <row r="8" spans="1:37" s="36" customFormat="1" ht="15.75" customHeight="1">
      <c r="A8" s="87"/>
      <c r="B8" s="185">
        <v>206</v>
      </c>
      <c r="C8" s="154" t="s">
        <v>116</v>
      </c>
      <c r="D8" s="156" t="s">
        <v>109</v>
      </c>
      <c r="E8" s="194">
        <v>39</v>
      </c>
      <c r="F8" s="196">
        <v>42</v>
      </c>
      <c r="G8" s="24">
        <f>E8+(F8*0.01)</f>
        <v>39.42</v>
      </c>
      <c r="H8" s="79">
        <v>9</v>
      </c>
      <c r="I8" s="23">
        <v>4</v>
      </c>
      <c r="J8" s="23">
        <v>13</v>
      </c>
      <c r="K8" s="15">
        <v>52</v>
      </c>
      <c r="L8" s="24">
        <f>TRUNC(((I8*60+J8)+(K8*0.01))/6,3)</f>
        <v>42.253</v>
      </c>
      <c r="M8" s="94">
        <v>4</v>
      </c>
      <c r="N8" s="105">
        <f>G8+L8</f>
        <v>81.673</v>
      </c>
      <c r="O8" s="63">
        <v>3</v>
      </c>
      <c r="P8" s="23">
        <v>2</v>
      </c>
      <c r="Q8" s="25" t="s">
        <v>259</v>
      </c>
      <c r="R8" s="15">
        <v>67</v>
      </c>
      <c r="S8" s="24">
        <f>TRUNC(((P8*60+Q8)+(R8*0.01))/3,3)</f>
        <v>40.223</v>
      </c>
      <c r="T8" s="62">
        <v>3</v>
      </c>
      <c r="U8" s="122">
        <f>N8+S8</f>
        <v>121.896</v>
      </c>
      <c r="V8" s="63">
        <v>3</v>
      </c>
      <c r="W8" s="148">
        <v>7</v>
      </c>
      <c r="X8" s="245">
        <v>20</v>
      </c>
      <c r="Y8" s="144">
        <v>17</v>
      </c>
      <c r="Z8" s="115">
        <f>TRUNC(((W8*60+X8)+(Y8*0.01))/10,3)</f>
        <v>44.017</v>
      </c>
      <c r="AA8" s="79">
        <v>5</v>
      </c>
      <c r="AB8" s="28">
        <f>G8+L8+S8+Z8</f>
        <v>165.913</v>
      </c>
      <c r="AC8" s="110" t="s">
        <v>275</v>
      </c>
      <c r="AE8" s="88"/>
      <c r="AF8" s="89"/>
      <c r="AG8" s="103"/>
      <c r="AH8" s="101"/>
      <c r="AI8" s="101"/>
      <c r="AJ8" s="101"/>
      <c r="AK8" s="101"/>
    </row>
    <row r="9" spans="1:37" s="36" customFormat="1" ht="15.75" customHeight="1">
      <c r="A9" s="87"/>
      <c r="B9" s="185">
        <v>209</v>
      </c>
      <c r="C9" s="154" t="s">
        <v>121</v>
      </c>
      <c r="D9" s="156" t="s">
        <v>120</v>
      </c>
      <c r="E9" s="194">
        <v>39</v>
      </c>
      <c r="F9" s="195">
        <v>20</v>
      </c>
      <c r="G9" s="24">
        <f>E9+(F9*0.01)</f>
        <v>39.2</v>
      </c>
      <c r="H9" s="79">
        <v>6</v>
      </c>
      <c r="I9" s="23">
        <v>4</v>
      </c>
      <c r="J9" s="23">
        <v>15</v>
      </c>
      <c r="K9" s="29">
        <v>51</v>
      </c>
      <c r="L9" s="24">
        <f>TRUNC(((I9*60+J9)+(K9*0.01))/6,3)</f>
        <v>42.585</v>
      </c>
      <c r="M9" s="94">
        <v>5</v>
      </c>
      <c r="N9" s="105">
        <f>G9+L9</f>
        <v>81.785</v>
      </c>
      <c r="O9" s="63">
        <v>5</v>
      </c>
      <c r="P9" s="23">
        <v>2</v>
      </c>
      <c r="Q9" s="25" t="s">
        <v>223</v>
      </c>
      <c r="R9" s="29" t="s">
        <v>262</v>
      </c>
      <c r="S9" s="24">
        <f>TRUNC(((P9*60+Q9)+(R9*0.01))/3,3)</f>
        <v>40.346</v>
      </c>
      <c r="T9" s="62">
        <v>4</v>
      </c>
      <c r="U9" s="122">
        <f>N9+S9</f>
        <v>122.131</v>
      </c>
      <c r="V9" s="63">
        <v>4</v>
      </c>
      <c r="W9" s="148">
        <v>7</v>
      </c>
      <c r="X9" s="245">
        <v>25</v>
      </c>
      <c r="Y9" s="143">
        <v>17</v>
      </c>
      <c r="Z9" s="115">
        <f>TRUNC(((W9*60+X9)+(Y9*0.01))/10,3)</f>
        <v>44.517</v>
      </c>
      <c r="AA9" s="79">
        <v>7</v>
      </c>
      <c r="AB9" s="28">
        <f>G9+L9+S9+Z9</f>
        <v>166.648</v>
      </c>
      <c r="AC9" s="110">
        <v>5</v>
      </c>
      <c r="AE9" s="88"/>
      <c r="AF9" s="89"/>
      <c r="AG9" s="103"/>
      <c r="AH9" s="101"/>
      <c r="AI9" s="101"/>
      <c r="AJ9" s="101"/>
      <c r="AK9" s="101"/>
    </row>
    <row r="10" spans="1:37" s="36" customFormat="1" ht="15.75" customHeight="1">
      <c r="A10" s="87"/>
      <c r="B10" s="185">
        <v>205</v>
      </c>
      <c r="C10" s="154" t="s">
        <v>110</v>
      </c>
      <c r="D10" s="156" t="s">
        <v>107</v>
      </c>
      <c r="E10" s="194">
        <v>40</v>
      </c>
      <c r="F10" s="197">
        <v>90</v>
      </c>
      <c r="G10" s="24">
        <f>E10+(F10*0.01)</f>
        <v>40.9</v>
      </c>
      <c r="H10" s="79">
        <v>16</v>
      </c>
      <c r="I10" s="23">
        <v>4</v>
      </c>
      <c r="J10" s="23">
        <v>15</v>
      </c>
      <c r="K10" s="15">
        <v>56</v>
      </c>
      <c r="L10" s="24">
        <f>TRUNC(((I10*60+J10)+(K10*0.01))/6,3)</f>
        <v>42.593</v>
      </c>
      <c r="M10" s="94">
        <v>7</v>
      </c>
      <c r="N10" s="105">
        <f>G10+L10</f>
        <v>83.493</v>
      </c>
      <c r="O10" s="63">
        <v>10</v>
      </c>
      <c r="P10" s="32">
        <v>2</v>
      </c>
      <c r="Q10" s="25" t="s">
        <v>223</v>
      </c>
      <c r="R10" s="21">
        <v>72</v>
      </c>
      <c r="S10" s="24">
        <f>TRUNC(((P10*60+Q10)+(R10*0.01))/3,3)</f>
        <v>40.573</v>
      </c>
      <c r="T10" s="62">
        <v>7</v>
      </c>
      <c r="U10" s="122">
        <f>N10+S10</f>
        <v>124.066</v>
      </c>
      <c r="V10" s="63">
        <v>8</v>
      </c>
      <c r="W10" s="32">
        <v>7</v>
      </c>
      <c r="X10" s="255">
        <v>14</v>
      </c>
      <c r="Y10" s="20">
        <v>94</v>
      </c>
      <c r="Z10" s="115">
        <f>TRUNC(((W10*60+X10)+(Y10*0.01))/10,3)</f>
        <v>43.494</v>
      </c>
      <c r="AA10" s="79">
        <v>4</v>
      </c>
      <c r="AB10" s="28">
        <f>G10+L10+S10+Z10</f>
        <v>167.56</v>
      </c>
      <c r="AC10" s="175">
        <v>6</v>
      </c>
      <c r="AE10" s="88"/>
      <c r="AF10" s="89"/>
      <c r="AG10" s="103"/>
      <c r="AH10" s="101"/>
      <c r="AI10" s="101"/>
      <c r="AJ10" s="101"/>
      <c r="AK10" s="101"/>
    </row>
    <row r="11" spans="1:37" s="36" customFormat="1" ht="15.75" customHeight="1">
      <c r="A11" s="87"/>
      <c r="B11" s="185">
        <v>204</v>
      </c>
      <c r="C11" s="154" t="s">
        <v>111</v>
      </c>
      <c r="D11" s="156" t="s">
        <v>107</v>
      </c>
      <c r="E11" s="194">
        <v>39</v>
      </c>
      <c r="F11" s="195">
        <v>64</v>
      </c>
      <c r="G11" s="24">
        <f>E11+(F11*0.01)</f>
        <v>39.64</v>
      </c>
      <c r="H11" s="79">
        <v>10</v>
      </c>
      <c r="I11" s="23">
        <v>4</v>
      </c>
      <c r="J11" s="23">
        <v>16</v>
      </c>
      <c r="K11" s="29">
        <v>27</v>
      </c>
      <c r="L11" s="24">
        <f>TRUNC(((I11*60+J11)+(K11*0.01))/6,3)</f>
        <v>42.711</v>
      </c>
      <c r="M11" s="94">
        <v>8</v>
      </c>
      <c r="N11" s="105">
        <f>G11+L11</f>
        <v>82.351</v>
      </c>
      <c r="O11" s="63">
        <v>6</v>
      </c>
      <c r="P11" s="23">
        <v>2</v>
      </c>
      <c r="Q11" s="25" t="s">
        <v>211</v>
      </c>
      <c r="R11" s="21">
        <v>21</v>
      </c>
      <c r="S11" s="24">
        <f>TRUNC(((P11*60+Q11)+(R11*0.01))/3,3)</f>
        <v>40.736</v>
      </c>
      <c r="T11" s="62">
        <v>8</v>
      </c>
      <c r="U11" s="122">
        <f>N11+S11</f>
        <v>123.08699999999999</v>
      </c>
      <c r="V11" s="63">
        <v>6</v>
      </c>
      <c r="W11" s="32">
        <v>7</v>
      </c>
      <c r="X11" s="255">
        <v>28</v>
      </c>
      <c r="Y11" s="20">
        <v>22</v>
      </c>
      <c r="Z11" s="115">
        <f>TRUNC(((W11*60+X11)+(Y11*0.01))/10,3)</f>
        <v>44.822</v>
      </c>
      <c r="AA11" s="79">
        <v>8</v>
      </c>
      <c r="AB11" s="28">
        <f>G11+L11+S11+Z11</f>
        <v>167.909</v>
      </c>
      <c r="AC11" s="175">
        <v>7</v>
      </c>
      <c r="AE11" s="88"/>
      <c r="AF11" s="89"/>
      <c r="AG11" s="103"/>
      <c r="AH11" s="101"/>
      <c r="AI11" s="101"/>
      <c r="AJ11" s="101"/>
      <c r="AK11" s="101"/>
    </row>
    <row r="12" spans="1:37" s="36" customFormat="1" ht="15.75" customHeight="1">
      <c r="A12" s="87"/>
      <c r="B12" s="185">
        <v>208</v>
      </c>
      <c r="C12" s="154" t="s">
        <v>104</v>
      </c>
      <c r="D12" s="156" t="s">
        <v>55</v>
      </c>
      <c r="E12" s="194">
        <v>41</v>
      </c>
      <c r="F12" s="196" t="s">
        <v>258</v>
      </c>
      <c r="G12" s="24">
        <f>E12+(F12*0.01)</f>
        <v>41.07</v>
      </c>
      <c r="H12" s="79">
        <v>17</v>
      </c>
      <c r="I12" s="23">
        <v>4</v>
      </c>
      <c r="J12" s="23">
        <v>15</v>
      </c>
      <c r="K12" s="29">
        <v>51</v>
      </c>
      <c r="L12" s="24">
        <f>TRUNC(((I12*60+J12)+(K12*0.01))/6,3)</f>
        <v>42.585</v>
      </c>
      <c r="M12" s="94">
        <v>5</v>
      </c>
      <c r="N12" s="105">
        <f>G12+L12</f>
        <v>83.655</v>
      </c>
      <c r="O12" s="63">
        <v>11</v>
      </c>
      <c r="P12" s="23">
        <v>2</v>
      </c>
      <c r="Q12" s="25" t="s">
        <v>262</v>
      </c>
      <c r="R12" s="21">
        <v>77</v>
      </c>
      <c r="S12" s="24">
        <f>TRUNC(((P12*60+Q12)+(R12*0.01))/3,3)</f>
        <v>41.59</v>
      </c>
      <c r="T12" s="62">
        <v>11</v>
      </c>
      <c r="U12" s="122">
        <f>N12+S12</f>
        <v>125.245</v>
      </c>
      <c r="V12" s="63">
        <v>11</v>
      </c>
      <c r="W12" s="32">
        <v>7</v>
      </c>
      <c r="X12" s="255">
        <v>22</v>
      </c>
      <c r="Y12" s="21">
        <v>63</v>
      </c>
      <c r="Z12" s="115">
        <f>TRUNC(((W12*60+X12)+(Y12*0.01))/10,3)</f>
        <v>44.263</v>
      </c>
      <c r="AA12" s="79">
        <v>6</v>
      </c>
      <c r="AB12" s="28">
        <f>G12+L12+S12+Z12</f>
        <v>169.508</v>
      </c>
      <c r="AC12" s="175">
        <v>8</v>
      </c>
      <c r="AE12" s="88"/>
      <c r="AF12" s="89"/>
      <c r="AG12" s="103"/>
      <c r="AH12" s="101"/>
      <c r="AI12" s="101"/>
      <c r="AJ12" s="101"/>
      <c r="AK12" s="101"/>
    </row>
    <row r="13" spans="1:37" s="36" customFormat="1" ht="15" customHeight="1">
      <c r="A13" s="87"/>
      <c r="B13" s="185">
        <v>218</v>
      </c>
      <c r="C13" s="154" t="s">
        <v>124</v>
      </c>
      <c r="D13" s="156" t="s">
        <v>55</v>
      </c>
      <c r="E13" s="194">
        <v>38</v>
      </c>
      <c r="F13" s="210">
        <v>70</v>
      </c>
      <c r="G13" s="24">
        <f>E13+(F13*0.01)</f>
        <v>38.7</v>
      </c>
      <c r="H13" s="79">
        <v>1</v>
      </c>
      <c r="I13" s="23">
        <v>4</v>
      </c>
      <c r="J13" s="23">
        <v>23</v>
      </c>
      <c r="K13" s="29">
        <v>50</v>
      </c>
      <c r="L13" s="24">
        <f>TRUNC(((I13*60+J13)+(K13*0.01))/6,3)</f>
        <v>43.916</v>
      </c>
      <c r="M13" s="94">
        <v>11</v>
      </c>
      <c r="N13" s="105">
        <f>G13+L13</f>
        <v>82.616</v>
      </c>
      <c r="O13" s="63">
        <v>7</v>
      </c>
      <c r="P13" s="23">
        <v>2</v>
      </c>
      <c r="Q13" s="25" t="s">
        <v>223</v>
      </c>
      <c r="R13" s="20">
        <v>47</v>
      </c>
      <c r="S13" s="24">
        <f>TRUNC(((P13*60+Q13)+(R13*0.01))/3,3)</f>
        <v>40.49</v>
      </c>
      <c r="T13" s="62">
        <v>5</v>
      </c>
      <c r="U13" s="122">
        <f>N13+S13</f>
        <v>123.106</v>
      </c>
      <c r="V13" s="63">
        <v>7</v>
      </c>
      <c r="W13" s="148"/>
      <c r="X13" s="245"/>
      <c r="Y13" s="149"/>
      <c r="Z13" s="115">
        <f>TRUNC(((W13*60+X13)+(Y13*0.01))/10,3)</f>
        <v>0</v>
      </c>
      <c r="AA13" s="79"/>
      <c r="AB13" s="28">
        <f>G13+L13+S13+Z13</f>
        <v>123.106</v>
      </c>
      <c r="AC13" s="175">
        <v>9</v>
      </c>
      <c r="AE13" s="88"/>
      <c r="AF13" s="89"/>
      <c r="AG13" s="103"/>
      <c r="AH13" s="101"/>
      <c r="AI13" s="101"/>
      <c r="AJ13" s="101"/>
      <c r="AK13" s="101"/>
    </row>
    <row r="14" spans="1:37" s="36" customFormat="1" ht="15.75" customHeight="1">
      <c r="A14" s="87"/>
      <c r="B14" s="185">
        <v>207</v>
      </c>
      <c r="C14" s="154" t="s">
        <v>117</v>
      </c>
      <c r="D14" s="156" t="s">
        <v>118</v>
      </c>
      <c r="E14" s="194">
        <v>40</v>
      </c>
      <c r="F14" s="196">
        <v>21</v>
      </c>
      <c r="G14" s="24">
        <f>E14+(F14*0.01)</f>
        <v>40.21</v>
      </c>
      <c r="H14" s="79">
        <v>14</v>
      </c>
      <c r="I14" s="23">
        <v>4</v>
      </c>
      <c r="J14" s="23">
        <v>18</v>
      </c>
      <c r="K14" s="15">
        <v>48</v>
      </c>
      <c r="L14" s="24">
        <f>TRUNC(((I14*60+J14)+(K14*0.01))/6,3)</f>
        <v>43.08</v>
      </c>
      <c r="M14" s="94">
        <v>9</v>
      </c>
      <c r="N14" s="105">
        <f>G14+L14</f>
        <v>83.28999999999999</v>
      </c>
      <c r="O14" s="63">
        <v>8</v>
      </c>
      <c r="P14" s="23">
        <v>2</v>
      </c>
      <c r="Q14" s="25" t="s">
        <v>220</v>
      </c>
      <c r="R14" s="15">
        <v>61</v>
      </c>
      <c r="S14" s="24">
        <f>TRUNC(((P14*60+Q14)+(R14*0.01))/3,3)</f>
        <v>41.203</v>
      </c>
      <c r="T14" s="62">
        <v>9</v>
      </c>
      <c r="U14" s="122">
        <f>N14+S14</f>
        <v>124.493</v>
      </c>
      <c r="V14" s="63">
        <v>9</v>
      </c>
      <c r="W14" s="148"/>
      <c r="X14" s="250"/>
      <c r="Y14" s="144"/>
      <c r="Z14" s="115">
        <f>TRUNC(((W14*60+X14)+(Y14*0.01))/10,3)</f>
        <v>0</v>
      </c>
      <c r="AA14" s="79"/>
      <c r="AB14" s="28">
        <f>G14+L14+S14+Z14</f>
        <v>124.493</v>
      </c>
      <c r="AC14" s="175">
        <v>10</v>
      </c>
      <c r="AE14" s="88"/>
      <c r="AF14" s="89"/>
      <c r="AG14" s="103"/>
      <c r="AH14" s="101"/>
      <c r="AI14" s="101"/>
      <c r="AJ14" s="101"/>
      <c r="AK14" s="101"/>
    </row>
    <row r="15" spans="1:37" s="36" customFormat="1" ht="15.75" customHeight="1">
      <c r="A15" s="87"/>
      <c r="B15" s="185">
        <v>221</v>
      </c>
      <c r="C15" s="154" t="s">
        <v>129</v>
      </c>
      <c r="D15" s="156" t="s">
        <v>109</v>
      </c>
      <c r="E15" s="194">
        <v>38</v>
      </c>
      <c r="F15" s="197">
        <v>84</v>
      </c>
      <c r="G15" s="24">
        <f>E15+(F15*0.01)</f>
        <v>38.84</v>
      </c>
      <c r="H15" s="79">
        <v>2</v>
      </c>
      <c r="I15" s="23">
        <v>4</v>
      </c>
      <c r="J15" s="23">
        <v>27</v>
      </c>
      <c r="K15" s="15">
        <v>66</v>
      </c>
      <c r="L15" s="24">
        <f>TRUNC(((I15*60+J15)+(K15*0.01))/6,3)</f>
        <v>44.61</v>
      </c>
      <c r="M15" s="94">
        <v>12</v>
      </c>
      <c r="N15" s="105">
        <f>G15+L15</f>
        <v>83.45</v>
      </c>
      <c r="O15" s="63">
        <v>9</v>
      </c>
      <c r="P15" s="23">
        <v>2</v>
      </c>
      <c r="Q15" s="25" t="s">
        <v>262</v>
      </c>
      <c r="R15" s="21">
        <v>28</v>
      </c>
      <c r="S15" s="24">
        <f>TRUNC(((P15*60+Q15)+(R15*0.01))/3,3)</f>
        <v>41.426</v>
      </c>
      <c r="T15" s="62">
        <v>10</v>
      </c>
      <c r="U15" s="122">
        <f>N15+S15</f>
        <v>124.876</v>
      </c>
      <c r="V15" s="63">
        <v>10</v>
      </c>
      <c r="W15" s="32"/>
      <c r="X15" s="255"/>
      <c r="Y15" s="21"/>
      <c r="Z15" s="115">
        <f>TRUNC(((W15*60+X15)+(Y15*0.01))/10,3)</f>
        <v>0</v>
      </c>
      <c r="AA15" s="79"/>
      <c r="AB15" s="28">
        <f>G15+L15+S15+Z15</f>
        <v>124.876</v>
      </c>
      <c r="AC15" s="175">
        <v>11</v>
      </c>
      <c r="AE15" s="88"/>
      <c r="AF15" s="89"/>
      <c r="AG15" s="103"/>
      <c r="AH15" s="101"/>
      <c r="AI15" s="101"/>
      <c r="AJ15" s="101"/>
      <c r="AK15" s="101"/>
    </row>
    <row r="16" spans="1:37" s="36" customFormat="1" ht="15.75" customHeight="1">
      <c r="A16" s="87"/>
      <c r="B16" s="185">
        <v>217</v>
      </c>
      <c r="C16" s="154" t="s">
        <v>119</v>
      </c>
      <c r="D16" s="156" t="s">
        <v>120</v>
      </c>
      <c r="E16" s="194">
        <v>39</v>
      </c>
      <c r="F16" s="195">
        <v>88</v>
      </c>
      <c r="G16" s="24">
        <f>E16+(F16*0.01)</f>
        <v>39.88</v>
      </c>
      <c r="H16" s="79">
        <v>13</v>
      </c>
      <c r="I16" s="23">
        <v>4</v>
      </c>
      <c r="J16" s="25">
        <v>29</v>
      </c>
      <c r="K16" s="29">
        <v>15</v>
      </c>
      <c r="L16" s="24">
        <f>TRUNC(((I16*60+J16)+(K16*0.01))/6,3)</f>
        <v>44.858</v>
      </c>
      <c r="M16" s="94">
        <v>14</v>
      </c>
      <c r="N16" s="105">
        <f>G16+L16</f>
        <v>84.738</v>
      </c>
      <c r="O16" s="63">
        <v>13</v>
      </c>
      <c r="P16" s="23">
        <v>2</v>
      </c>
      <c r="Q16" s="25" t="s">
        <v>262</v>
      </c>
      <c r="R16" s="29">
        <v>88</v>
      </c>
      <c r="S16" s="24">
        <f>TRUNC(((P16*60+Q16)+(R16*0.01))/3,3)</f>
        <v>41.626</v>
      </c>
      <c r="T16" s="62">
        <v>12</v>
      </c>
      <c r="U16" s="122">
        <f>N16+S16</f>
        <v>126.364</v>
      </c>
      <c r="V16" s="63">
        <v>12</v>
      </c>
      <c r="W16" s="148"/>
      <c r="X16" s="245"/>
      <c r="Y16" s="143"/>
      <c r="Z16" s="115">
        <f>TRUNC(((W16*60+X16)+(Y16*0.01))/10,3)</f>
        <v>0</v>
      </c>
      <c r="AA16" s="79"/>
      <c r="AB16" s="28">
        <f>G16+L16+S16+Z16</f>
        <v>126.364</v>
      </c>
      <c r="AC16" s="175">
        <v>12</v>
      </c>
      <c r="AE16" s="88"/>
      <c r="AF16" s="89"/>
      <c r="AG16" s="103"/>
      <c r="AH16" s="101"/>
      <c r="AI16" s="101"/>
      <c r="AJ16" s="101"/>
      <c r="AK16" s="101"/>
    </row>
    <row r="17" spans="1:37" s="36" customFormat="1" ht="15.75" customHeight="1">
      <c r="A17" s="87"/>
      <c r="B17" s="185">
        <v>216</v>
      </c>
      <c r="C17" s="154" t="s">
        <v>128</v>
      </c>
      <c r="D17" s="156" t="s">
        <v>107</v>
      </c>
      <c r="E17" s="194">
        <v>39</v>
      </c>
      <c r="F17" s="197" t="s">
        <v>258</v>
      </c>
      <c r="G17" s="24">
        <f>E17+(F17*0.01)</f>
        <v>39.07</v>
      </c>
      <c r="H17" s="79">
        <v>4</v>
      </c>
      <c r="I17" s="23">
        <v>4</v>
      </c>
      <c r="J17" s="23">
        <v>32</v>
      </c>
      <c r="K17" s="15">
        <v>80</v>
      </c>
      <c r="L17" s="24">
        <f>TRUNC(((I17*60+J17)+(K17*0.01))/6,3)</f>
        <v>45.466</v>
      </c>
      <c r="M17" s="94">
        <v>17</v>
      </c>
      <c r="N17" s="105">
        <f>G17+L17</f>
        <v>84.536</v>
      </c>
      <c r="O17" s="63">
        <v>12</v>
      </c>
      <c r="P17" s="32">
        <v>2</v>
      </c>
      <c r="Q17" s="25" t="s">
        <v>261</v>
      </c>
      <c r="R17" s="21">
        <v>55</v>
      </c>
      <c r="S17" s="24">
        <f>TRUNC(((P17*60+Q17)+(R17*0.01))/3,3)</f>
        <v>41.85</v>
      </c>
      <c r="T17" s="62">
        <v>13</v>
      </c>
      <c r="U17" s="122">
        <f>N17+S17</f>
        <v>126.386</v>
      </c>
      <c r="V17" s="63">
        <v>13</v>
      </c>
      <c r="W17" s="148"/>
      <c r="X17" s="245"/>
      <c r="Y17" s="147"/>
      <c r="Z17" s="115">
        <f>TRUNC(((W17*60+X17)+(Y17*0.01))/10,3)</f>
        <v>0</v>
      </c>
      <c r="AA17" s="79"/>
      <c r="AB17" s="28">
        <f>G17+L17+S17+Z17</f>
        <v>126.386</v>
      </c>
      <c r="AC17" s="175">
        <v>13</v>
      </c>
      <c r="AE17" s="88"/>
      <c r="AF17" s="89"/>
      <c r="AG17" s="103"/>
      <c r="AH17" s="101"/>
      <c r="AI17" s="101"/>
      <c r="AJ17" s="101"/>
      <c r="AK17" s="101"/>
    </row>
    <row r="18" spans="1:37" s="36" customFormat="1" ht="15.75" customHeight="1">
      <c r="A18" s="87"/>
      <c r="B18" s="185">
        <v>220</v>
      </c>
      <c r="C18" s="154" t="s">
        <v>123</v>
      </c>
      <c r="D18" s="156" t="s">
        <v>120</v>
      </c>
      <c r="E18" s="194">
        <v>39</v>
      </c>
      <c r="F18" s="196">
        <v>22</v>
      </c>
      <c r="G18" s="24">
        <f>E18+(F18*0.01)</f>
        <v>39.22</v>
      </c>
      <c r="H18" s="79">
        <v>7</v>
      </c>
      <c r="I18" s="23">
        <v>4</v>
      </c>
      <c r="J18" s="23">
        <v>33</v>
      </c>
      <c r="K18" s="29">
        <v>39</v>
      </c>
      <c r="L18" s="24">
        <f>TRUNC(((I18*60+J18)+(K18*0.01))/6,3)</f>
        <v>45.565</v>
      </c>
      <c r="M18" s="94">
        <v>18</v>
      </c>
      <c r="N18" s="105">
        <f>G18+L18</f>
        <v>84.785</v>
      </c>
      <c r="O18" s="63">
        <v>14</v>
      </c>
      <c r="P18" s="23">
        <v>2</v>
      </c>
      <c r="Q18" s="25" t="s">
        <v>261</v>
      </c>
      <c r="R18" s="29">
        <v>67</v>
      </c>
      <c r="S18" s="24">
        <f>TRUNC(((P18*60+Q18)+(R18*0.01))/3,3)</f>
        <v>41.89</v>
      </c>
      <c r="T18" s="62">
        <v>14</v>
      </c>
      <c r="U18" s="122">
        <f>N18+S18</f>
        <v>126.675</v>
      </c>
      <c r="V18" s="63">
        <v>14</v>
      </c>
      <c r="W18" s="148"/>
      <c r="X18" s="245"/>
      <c r="Y18" s="143"/>
      <c r="Z18" s="115">
        <f>TRUNC(((W18*60+X18)+(Y18*0.01))/10,3)</f>
        <v>0</v>
      </c>
      <c r="AA18" s="79"/>
      <c r="AB18" s="28">
        <f>G18+L18+S18+Z18</f>
        <v>126.675</v>
      </c>
      <c r="AC18" s="175">
        <v>14</v>
      </c>
      <c r="AE18" s="88"/>
      <c r="AF18" s="89"/>
      <c r="AG18" s="103"/>
      <c r="AH18" s="101"/>
      <c r="AI18" s="101"/>
      <c r="AJ18" s="101"/>
      <c r="AK18" s="101"/>
    </row>
    <row r="19" spans="1:37" s="36" customFormat="1" ht="15.75" customHeight="1">
      <c r="A19" s="87"/>
      <c r="B19" s="185">
        <v>212</v>
      </c>
      <c r="C19" s="154" t="s">
        <v>108</v>
      </c>
      <c r="D19" s="156" t="s">
        <v>109</v>
      </c>
      <c r="E19" s="194">
        <v>41</v>
      </c>
      <c r="F19" s="197">
        <v>68</v>
      </c>
      <c r="G19" s="24">
        <f>E19+(F19*0.01)</f>
        <v>41.68</v>
      </c>
      <c r="H19" s="79">
        <v>19</v>
      </c>
      <c r="I19" s="23">
        <v>4</v>
      </c>
      <c r="J19" s="23">
        <v>21</v>
      </c>
      <c r="K19" s="15">
        <v>30</v>
      </c>
      <c r="L19" s="24">
        <f>TRUNC(((I19*60+J19)+(K19*0.01))/6,3)</f>
        <v>43.55</v>
      </c>
      <c r="M19" s="94">
        <v>10</v>
      </c>
      <c r="N19" s="105">
        <f>G19+L19</f>
        <v>85.22999999999999</v>
      </c>
      <c r="O19" s="63">
        <v>17</v>
      </c>
      <c r="P19" s="23">
        <v>2</v>
      </c>
      <c r="Q19" s="25" t="s">
        <v>258</v>
      </c>
      <c r="R19" s="21">
        <v>19</v>
      </c>
      <c r="S19" s="24">
        <f>TRUNC(((P19*60+Q19)+(R19*0.01))/3,3)</f>
        <v>42.396</v>
      </c>
      <c r="T19" s="62">
        <v>16</v>
      </c>
      <c r="U19" s="122">
        <f>N19+S19</f>
        <v>127.62599999999999</v>
      </c>
      <c r="V19" s="63">
        <v>15</v>
      </c>
      <c r="W19" s="32"/>
      <c r="X19" s="255"/>
      <c r="Y19" s="21"/>
      <c r="Z19" s="115">
        <f>TRUNC(((W19*60+X19)+(Y19*0.01))/10,3)</f>
        <v>0</v>
      </c>
      <c r="AA19" s="178"/>
      <c r="AB19" s="28">
        <f>G19+L19+S19+Z19</f>
        <v>127.62599999999999</v>
      </c>
      <c r="AC19" s="175">
        <v>15</v>
      </c>
      <c r="AE19" s="88"/>
      <c r="AF19" s="89"/>
      <c r="AG19" s="103"/>
      <c r="AH19" s="101"/>
      <c r="AI19" s="101"/>
      <c r="AJ19" s="101"/>
      <c r="AK19" s="101"/>
    </row>
    <row r="20" spans="1:37" s="36" customFormat="1" ht="15.75" customHeight="1">
      <c r="A20" s="87"/>
      <c r="B20" s="185">
        <v>211</v>
      </c>
      <c r="C20" s="154" t="s">
        <v>106</v>
      </c>
      <c r="D20" s="156" t="s">
        <v>107</v>
      </c>
      <c r="E20" s="194">
        <v>41</v>
      </c>
      <c r="F20" s="197" t="s">
        <v>257</v>
      </c>
      <c r="G20" s="24">
        <f>E20+(F20*0.01)</f>
        <v>41.08</v>
      </c>
      <c r="H20" s="79">
        <v>18</v>
      </c>
      <c r="I20" s="23">
        <v>4</v>
      </c>
      <c r="J20" s="23">
        <v>28</v>
      </c>
      <c r="K20" s="15">
        <v>34</v>
      </c>
      <c r="L20" s="24">
        <f>TRUNC(((I20*60+J20)+(K20*0.01))/6,3)</f>
        <v>44.723</v>
      </c>
      <c r="M20" s="94">
        <v>13</v>
      </c>
      <c r="N20" s="105">
        <f>G20+L20</f>
        <v>85.803</v>
      </c>
      <c r="O20" s="63">
        <v>18</v>
      </c>
      <c r="P20" s="32">
        <v>2</v>
      </c>
      <c r="Q20" s="25" t="s">
        <v>256</v>
      </c>
      <c r="R20" s="20">
        <v>20</v>
      </c>
      <c r="S20" s="24">
        <f>TRUNC(((P20*60+Q20)+(R20*0.01))/3,3)</f>
        <v>42.066</v>
      </c>
      <c r="T20" s="62">
        <v>15</v>
      </c>
      <c r="U20" s="122">
        <f>N20+S20</f>
        <v>127.869</v>
      </c>
      <c r="V20" s="63">
        <v>16</v>
      </c>
      <c r="W20" s="32"/>
      <c r="X20" s="255"/>
      <c r="Y20" s="21"/>
      <c r="Z20" s="115">
        <f>TRUNC(((W20*60+X20)+(Y20*0.01))/10,3)</f>
        <v>0</v>
      </c>
      <c r="AA20" s="79"/>
      <c r="AB20" s="28">
        <f>G20+L20+S20+Z20</f>
        <v>127.869</v>
      </c>
      <c r="AC20" s="175">
        <v>16</v>
      </c>
      <c r="AE20" s="88"/>
      <c r="AF20" s="89"/>
      <c r="AG20" s="103"/>
      <c r="AH20" s="101"/>
      <c r="AI20" s="101"/>
      <c r="AJ20" s="101"/>
      <c r="AK20" s="101"/>
    </row>
    <row r="21" spans="1:37" s="36" customFormat="1" ht="15.75" customHeight="1">
      <c r="A21" s="87"/>
      <c r="B21" s="185">
        <v>219</v>
      </c>
      <c r="C21" s="154" t="s">
        <v>122</v>
      </c>
      <c r="D21" s="156" t="s">
        <v>47</v>
      </c>
      <c r="E21" s="194">
        <v>39</v>
      </c>
      <c r="F21" s="197">
        <v>37</v>
      </c>
      <c r="G21" s="24">
        <f>E21+(F21*0.01)</f>
        <v>39.37</v>
      </c>
      <c r="H21" s="79">
        <v>8</v>
      </c>
      <c r="I21" s="23">
        <v>4</v>
      </c>
      <c r="J21" s="23">
        <v>32</v>
      </c>
      <c r="K21" s="15">
        <v>50</v>
      </c>
      <c r="L21" s="24">
        <f>TRUNC(((I21*60+J21)+(K21*0.01))/6,3)</f>
        <v>45.416</v>
      </c>
      <c r="M21" s="94">
        <v>16</v>
      </c>
      <c r="N21" s="105">
        <f>G21+L21</f>
        <v>84.786</v>
      </c>
      <c r="O21" s="63">
        <v>16</v>
      </c>
      <c r="P21" s="32">
        <v>2</v>
      </c>
      <c r="Q21" s="25" t="s">
        <v>260</v>
      </c>
      <c r="R21" s="21">
        <v>37</v>
      </c>
      <c r="S21" s="24">
        <f>TRUNC(((P21*60+Q21)+(R21*0.01))/3,3)</f>
        <v>43.123</v>
      </c>
      <c r="T21" s="62">
        <v>17</v>
      </c>
      <c r="U21" s="122">
        <f>N21+S21</f>
        <v>127.90899999999999</v>
      </c>
      <c r="V21" s="63">
        <v>17</v>
      </c>
      <c r="W21" s="148"/>
      <c r="X21" s="245"/>
      <c r="Y21" s="147"/>
      <c r="Z21" s="115">
        <f>TRUNC(((W21*60+X21)+(Y21*0.01))/10,3)</f>
        <v>0</v>
      </c>
      <c r="AA21" s="79"/>
      <c r="AB21" s="28">
        <f>G21+L21+S21+Z21</f>
        <v>127.90899999999999</v>
      </c>
      <c r="AC21" s="175">
        <v>17</v>
      </c>
      <c r="AE21" s="88"/>
      <c r="AF21" s="89"/>
      <c r="AG21" s="103"/>
      <c r="AH21" s="101"/>
      <c r="AI21" s="101"/>
      <c r="AJ21" s="101"/>
      <c r="AK21" s="101"/>
    </row>
    <row r="22" spans="1:37" s="36" customFormat="1" ht="15.75" customHeight="1">
      <c r="A22" s="87"/>
      <c r="B22" s="185">
        <v>223</v>
      </c>
      <c r="C22" s="154" t="s">
        <v>125</v>
      </c>
      <c r="D22" s="156" t="s">
        <v>126</v>
      </c>
      <c r="E22" s="194">
        <v>39</v>
      </c>
      <c r="F22" s="195">
        <v>64</v>
      </c>
      <c r="G22" s="24">
        <f>E22+(F22*0.01)</f>
        <v>39.64</v>
      </c>
      <c r="H22" s="79">
        <v>10</v>
      </c>
      <c r="I22" s="23">
        <v>4</v>
      </c>
      <c r="J22" s="25">
        <v>30</v>
      </c>
      <c r="K22" s="29">
        <v>88</v>
      </c>
      <c r="L22" s="24">
        <f>TRUNC(((I22*60+J22)+(K22*0.01))/6,3)</f>
        <v>45.146</v>
      </c>
      <c r="M22" s="94">
        <v>15</v>
      </c>
      <c r="N22" s="105">
        <f>G22+L22</f>
        <v>84.786</v>
      </c>
      <c r="O22" s="63">
        <v>15</v>
      </c>
      <c r="P22" s="23">
        <v>2</v>
      </c>
      <c r="Q22" s="25">
        <v>12</v>
      </c>
      <c r="R22" s="29" t="s">
        <v>260</v>
      </c>
      <c r="S22" s="24">
        <f>TRUNC(((P22*60+Q22)+(R22*0.01))/3,3)</f>
        <v>44.03</v>
      </c>
      <c r="T22" s="62">
        <v>19</v>
      </c>
      <c r="U22" s="122">
        <f>N22+S22</f>
        <v>128.816</v>
      </c>
      <c r="V22" s="63">
        <v>18</v>
      </c>
      <c r="W22" s="148"/>
      <c r="X22" s="245"/>
      <c r="Y22" s="143"/>
      <c r="Z22" s="115">
        <f>TRUNC(((W22*60+X22)+(Y22*0.01))/10,3)</f>
        <v>0</v>
      </c>
      <c r="AA22" s="79"/>
      <c r="AB22" s="28">
        <f>G22+L22+S22+Z22</f>
        <v>128.816</v>
      </c>
      <c r="AC22" s="175">
        <v>18</v>
      </c>
      <c r="AE22" s="88"/>
      <c r="AF22" s="89"/>
      <c r="AG22" s="103"/>
      <c r="AH22" s="101"/>
      <c r="AI22" s="101"/>
      <c r="AJ22" s="101"/>
      <c r="AK22" s="101"/>
    </row>
    <row r="23" spans="1:37" s="36" customFormat="1" ht="15.75" customHeight="1">
      <c r="A23" s="87"/>
      <c r="B23" s="185">
        <v>222</v>
      </c>
      <c r="C23" s="154" t="s">
        <v>115</v>
      </c>
      <c r="D23" s="156" t="s">
        <v>107</v>
      </c>
      <c r="E23" s="194">
        <v>39</v>
      </c>
      <c r="F23" s="195">
        <v>68</v>
      </c>
      <c r="G23" s="24">
        <f>E23+(F23*0.01)</f>
        <v>39.68</v>
      </c>
      <c r="H23" s="79">
        <v>12</v>
      </c>
      <c r="I23" s="23">
        <v>4</v>
      </c>
      <c r="J23" s="23">
        <v>39</v>
      </c>
      <c r="K23" s="15">
        <v>67</v>
      </c>
      <c r="L23" s="24">
        <f>TRUNC(((I23*60+J23)+(K23*0.01))/6,3)</f>
        <v>46.611</v>
      </c>
      <c r="M23" s="94">
        <v>19</v>
      </c>
      <c r="N23" s="105">
        <f>G23+L23</f>
        <v>86.291</v>
      </c>
      <c r="O23" s="63">
        <v>19</v>
      </c>
      <c r="P23" s="23">
        <v>2</v>
      </c>
      <c r="Q23" s="25">
        <v>10</v>
      </c>
      <c r="R23" s="29">
        <v>85</v>
      </c>
      <c r="S23" s="24">
        <f>TRUNC(((P23*60+Q23)+(R23*0.01))/3,3)</f>
        <v>43.616</v>
      </c>
      <c r="T23" s="62">
        <v>18</v>
      </c>
      <c r="U23" s="122">
        <f>N23+S23</f>
        <v>129.90699999999998</v>
      </c>
      <c r="V23" s="63">
        <v>19</v>
      </c>
      <c r="W23" s="148"/>
      <c r="X23" s="245"/>
      <c r="Y23" s="143"/>
      <c r="Z23" s="115">
        <f>TRUNC(((W23*60+X23)+(Y23*0.01))/10,3)</f>
        <v>0</v>
      </c>
      <c r="AA23" s="79"/>
      <c r="AB23" s="28">
        <f>G23+L23+S23+Z23</f>
        <v>129.90699999999998</v>
      </c>
      <c r="AC23" s="175">
        <v>19</v>
      </c>
      <c r="AE23" s="88"/>
      <c r="AF23" s="89"/>
      <c r="AG23" s="103"/>
      <c r="AH23" s="101"/>
      <c r="AI23" s="101"/>
      <c r="AJ23" s="101"/>
      <c r="AK23" s="101"/>
    </row>
    <row r="24" spans="1:37" s="36" customFormat="1" ht="15.75" customHeight="1">
      <c r="A24" s="87"/>
      <c r="B24" s="185">
        <v>224</v>
      </c>
      <c r="C24" s="154" t="s">
        <v>105</v>
      </c>
      <c r="D24" s="156" t="s">
        <v>55</v>
      </c>
      <c r="E24" s="194">
        <v>44</v>
      </c>
      <c r="F24" s="195">
        <v>81</v>
      </c>
      <c r="G24" s="24">
        <f>E24+(F24*0.01)</f>
        <v>44.81</v>
      </c>
      <c r="H24" s="79">
        <v>20</v>
      </c>
      <c r="I24" s="23">
        <v>4</v>
      </c>
      <c r="J24" s="25">
        <v>40</v>
      </c>
      <c r="K24" s="29" t="s">
        <v>257</v>
      </c>
      <c r="L24" s="24">
        <f>TRUNC(((I24*60+J24)+(K24*0.01))/6,3)</f>
        <v>46.68</v>
      </c>
      <c r="M24" s="94">
        <v>20</v>
      </c>
      <c r="N24" s="105">
        <f>G24+L24</f>
        <v>91.49000000000001</v>
      </c>
      <c r="O24" s="63">
        <v>20</v>
      </c>
      <c r="P24" s="23">
        <v>2</v>
      </c>
      <c r="Q24" s="25">
        <v>15</v>
      </c>
      <c r="R24" s="21">
        <v>50</v>
      </c>
      <c r="S24" s="24">
        <f>TRUNC(((P24*60+Q24)+(R24*0.01))/3,3)</f>
        <v>45.166</v>
      </c>
      <c r="T24" s="62">
        <v>20</v>
      </c>
      <c r="U24" s="122">
        <f>N24+S24</f>
        <v>136.656</v>
      </c>
      <c r="V24" s="63">
        <v>20</v>
      </c>
      <c r="W24" s="32"/>
      <c r="X24" s="248"/>
      <c r="Y24" s="20"/>
      <c r="Z24" s="115">
        <f>TRUNC(((W24*60+X24)+(Y24*0.01))/10,3)</f>
        <v>0</v>
      </c>
      <c r="AA24" s="79"/>
      <c r="AB24" s="28">
        <f>G24+L24+S24+Z24</f>
        <v>136.656</v>
      </c>
      <c r="AC24" s="175">
        <v>20</v>
      </c>
      <c r="AE24" s="88"/>
      <c r="AF24" s="89"/>
      <c r="AG24" s="103"/>
      <c r="AH24" s="101"/>
      <c r="AI24" s="101"/>
      <c r="AJ24" s="101"/>
      <c r="AK24" s="101"/>
    </row>
    <row r="25" spans="1:37" s="36" customFormat="1" ht="15.75" customHeight="1">
      <c r="A25" s="12"/>
      <c r="B25" s="30"/>
      <c r="C25" s="30"/>
      <c r="D25" s="33"/>
      <c r="E25" s="194"/>
      <c r="F25" s="197"/>
      <c r="G25" s="24">
        <f>E25+(F25*0.01)</f>
        <v>0</v>
      </c>
      <c r="H25" s="79"/>
      <c r="I25" s="23"/>
      <c r="J25" s="23"/>
      <c r="K25" s="15"/>
      <c r="L25" s="24">
        <f>TRUNC(((I25*60+J25)+(K25*0.01))/6,3)</f>
        <v>0</v>
      </c>
      <c r="M25" s="94"/>
      <c r="N25" s="105">
        <f>G25+L25</f>
        <v>0</v>
      </c>
      <c r="O25" s="110"/>
      <c r="P25" s="32"/>
      <c r="Q25" s="25"/>
      <c r="R25" s="21"/>
      <c r="S25" s="24">
        <f>TRUNC(((P25*60+Q25)+(R25*0.01))/3,3)</f>
        <v>0</v>
      </c>
      <c r="T25" s="59"/>
      <c r="U25" s="122">
        <f>N25+S25</f>
        <v>0</v>
      </c>
      <c r="V25" s="110"/>
      <c r="W25" s="32"/>
      <c r="X25" s="255"/>
      <c r="Y25" s="21"/>
      <c r="Z25" s="115">
        <f>TRUNC(((W25*60+X25)+(Y25*0.01))/10,3)</f>
        <v>0</v>
      </c>
      <c r="AA25" s="79"/>
      <c r="AB25" s="28">
        <f>G25+L25+S25+Z25</f>
        <v>0</v>
      </c>
      <c r="AC25" s="175"/>
      <c r="AE25" s="101"/>
      <c r="AF25" s="101"/>
      <c r="AG25" s="103"/>
      <c r="AH25" s="101"/>
      <c r="AI25" s="101"/>
      <c r="AJ25" s="101"/>
      <c r="AK25" s="101"/>
    </row>
    <row r="26" spans="1:33" s="101" customFormat="1" ht="15.75" customHeight="1">
      <c r="A26" s="87"/>
      <c r="B26" s="88"/>
      <c r="C26" s="88"/>
      <c r="D26" s="89"/>
      <c r="E26" s="201"/>
      <c r="F26" s="207"/>
      <c r="G26" s="157"/>
      <c r="H26" s="150"/>
      <c r="I26" s="142"/>
      <c r="J26" s="142"/>
      <c r="K26" s="144"/>
      <c r="L26" s="157"/>
      <c r="M26" s="141"/>
      <c r="N26" s="166"/>
      <c r="O26" s="167"/>
      <c r="P26" s="148"/>
      <c r="Q26" s="145"/>
      <c r="R26" s="147"/>
      <c r="S26" s="157"/>
      <c r="T26" s="162"/>
      <c r="U26" s="158"/>
      <c r="V26" s="167"/>
      <c r="W26" s="148"/>
      <c r="X26" s="245"/>
      <c r="Y26" s="147"/>
      <c r="Z26" s="168"/>
      <c r="AA26" s="150"/>
      <c r="AB26" s="163"/>
      <c r="AC26" s="167"/>
      <c r="AG26" s="103"/>
    </row>
    <row r="27" spans="1:33" s="101" customFormat="1" ht="26.25" customHeight="1">
      <c r="A27" s="87"/>
      <c r="B27" s="240" t="s">
        <v>265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164"/>
      <c r="O27" s="146"/>
      <c r="P27" s="142"/>
      <c r="Q27" s="145"/>
      <c r="R27" s="144"/>
      <c r="S27" s="241" t="s">
        <v>263</v>
      </c>
      <c r="T27" s="241"/>
      <c r="U27" s="241"/>
      <c r="V27" s="241"/>
      <c r="W27" s="169"/>
      <c r="X27" s="256"/>
      <c r="Y27" s="171"/>
      <c r="Z27" s="172"/>
      <c r="AA27" s="173"/>
      <c r="AB27" s="174"/>
      <c r="AC27" s="165"/>
      <c r="AE27" s="88"/>
      <c r="AF27" s="89"/>
      <c r="AG27" s="103"/>
    </row>
    <row r="28" spans="1:33" s="101" customFormat="1" ht="15.75" customHeight="1">
      <c r="A28" s="87"/>
      <c r="B28" s="88"/>
      <c r="C28" s="88"/>
      <c r="D28" s="89"/>
      <c r="E28" s="201"/>
      <c r="F28" s="207"/>
      <c r="G28" s="157"/>
      <c r="H28" s="150"/>
      <c r="I28" s="142"/>
      <c r="J28" s="142"/>
      <c r="K28" s="144"/>
      <c r="L28" s="157"/>
      <c r="M28" s="141"/>
      <c r="N28" s="166"/>
      <c r="O28" s="167"/>
      <c r="P28" s="148"/>
      <c r="Q28" s="145"/>
      <c r="R28" s="147"/>
      <c r="S28" s="157"/>
      <c r="T28" s="162"/>
      <c r="U28" s="158"/>
      <c r="V28" s="167"/>
      <c r="W28" s="148"/>
      <c r="X28" s="245"/>
      <c r="Y28" s="147"/>
      <c r="Z28" s="168"/>
      <c r="AA28" s="150"/>
      <c r="AB28" s="163"/>
      <c r="AC28" s="167"/>
      <c r="AG28" s="103"/>
    </row>
    <row r="29" spans="1:33" s="101" customFormat="1" ht="15.75" customHeight="1">
      <c r="A29" s="87"/>
      <c r="B29" s="88"/>
      <c r="C29" s="88"/>
      <c r="D29" s="89"/>
      <c r="E29" s="201"/>
      <c r="F29" s="207"/>
      <c r="G29" s="157"/>
      <c r="H29" s="150"/>
      <c r="I29" s="142"/>
      <c r="J29" s="142"/>
      <c r="K29" s="144"/>
      <c r="L29" s="157"/>
      <c r="M29" s="141"/>
      <c r="N29" s="166"/>
      <c r="O29" s="167"/>
      <c r="P29" s="148"/>
      <c r="Q29" s="145"/>
      <c r="R29" s="147"/>
      <c r="S29" s="157"/>
      <c r="T29" s="162"/>
      <c r="U29" s="158"/>
      <c r="V29" s="167"/>
      <c r="W29" s="148"/>
      <c r="X29" s="245"/>
      <c r="Y29" s="147"/>
      <c r="Z29" s="168"/>
      <c r="AA29" s="150"/>
      <c r="AB29" s="163"/>
      <c r="AC29" s="167"/>
      <c r="AG29" s="103"/>
    </row>
    <row r="30" spans="1:33" s="101" customFormat="1" ht="15.75" customHeight="1">
      <c r="A30" s="87"/>
      <c r="B30" s="88"/>
      <c r="C30" s="88"/>
      <c r="D30" s="89"/>
      <c r="E30" s="201"/>
      <c r="F30" s="207"/>
      <c r="G30" s="157"/>
      <c r="H30" s="150"/>
      <c r="I30" s="142"/>
      <c r="J30" s="142"/>
      <c r="K30" s="144"/>
      <c r="L30" s="157"/>
      <c r="M30" s="141"/>
      <c r="N30" s="166"/>
      <c r="O30" s="167"/>
      <c r="P30" s="148"/>
      <c r="Q30" s="145"/>
      <c r="R30" s="147"/>
      <c r="S30" s="157"/>
      <c r="T30" s="162"/>
      <c r="U30" s="158"/>
      <c r="V30" s="167"/>
      <c r="W30" s="148"/>
      <c r="X30" s="245"/>
      <c r="Y30" s="147"/>
      <c r="Z30" s="168"/>
      <c r="AA30" s="150"/>
      <c r="AB30" s="163"/>
      <c r="AC30" s="167"/>
      <c r="AG30" s="103"/>
    </row>
    <row r="31" spans="1:29" ht="25.5" customHeight="1" thickBot="1">
      <c r="A31" s="45"/>
      <c r="B31" s="46"/>
      <c r="C31" s="46"/>
      <c r="D31" s="45"/>
      <c r="E31" s="211"/>
      <c r="F31" s="212"/>
      <c r="G31" s="48"/>
      <c r="H31" s="80"/>
      <c r="I31" s="47"/>
      <c r="J31" s="47"/>
      <c r="K31" s="50"/>
      <c r="L31" s="51"/>
      <c r="M31" s="223"/>
      <c r="N31" s="106"/>
      <c r="O31" s="111"/>
      <c r="P31" s="52"/>
      <c r="Q31" s="47"/>
      <c r="R31" s="53"/>
      <c r="S31" s="55"/>
      <c r="T31" s="55"/>
      <c r="U31" s="116"/>
      <c r="V31" s="116"/>
      <c r="W31" s="55"/>
      <c r="X31" s="116"/>
      <c r="Y31" s="55"/>
      <c r="Z31" s="116"/>
      <c r="AA31" s="76"/>
      <c r="AB31" s="55"/>
      <c r="AC31" s="116"/>
    </row>
    <row r="32" spans="1:37" ht="29.25" customHeight="1" thickBot="1">
      <c r="A32" s="229" t="s">
        <v>31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1"/>
      <c r="AD32" s="100"/>
      <c r="AI32" s="1"/>
      <c r="AJ32" s="1"/>
      <c r="AK32" s="1"/>
    </row>
    <row r="33" spans="1:37" s="36" customFormat="1" ht="18" customHeight="1">
      <c r="A33" s="12"/>
      <c r="B33" s="13"/>
      <c r="C33" s="13"/>
      <c r="D33" s="21"/>
      <c r="E33" s="204"/>
      <c r="F33" s="205"/>
      <c r="G33" s="39"/>
      <c r="H33" s="84"/>
      <c r="I33" s="34"/>
      <c r="J33" s="23"/>
      <c r="K33" s="17"/>
      <c r="L33" s="40"/>
      <c r="M33" s="224"/>
      <c r="N33" s="107"/>
      <c r="O33" s="112"/>
      <c r="P33" s="32"/>
      <c r="Q33" s="23"/>
      <c r="R33" s="38"/>
      <c r="S33" s="40"/>
      <c r="T33" s="41"/>
      <c r="U33" s="120"/>
      <c r="V33" s="120"/>
      <c r="W33" s="35"/>
      <c r="X33" s="255"/>
      <c r="Y33" s="38"/>
      <c r="Z33" s="117"/>
      <c r="AA33" s="81"/>
      <c r="AB33" s="40"/>
      <c r="AC33" s="135"/>
      <c r="AE33" s="101"/>
      <c r="AF33" s="101"/>
      <c r="AG33" s="101"/>
      <c r="AH33" s="101"/>
      <c r="AI33" s="101"/>
      <c r="AJ33" s="101"/>
      <c r="AK33" s="101"/>
    </row>
    <row r="34" spans="1:37" s="37" customFormat="1" ht="18" customHeight="1">
      <c r="A34" s="232" t="s">
        <v>0</v>
      </c>
      <c r="B34" s="233" t="s">
        <v>1</v>
      </c>
      <c r="C34" s="177"/>
      <c r="D34" s="234" t="s">
        <v>13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E34" s="102"/>
      <c r="AF34" s="102"/>
      <c r="AG34" s="102"/>
      <c r="AH34" s="102"/>
      <c r="AI34" s="102"/>
      <c r="AJ34" s="102"/>
      <c r="AK34" s="102"/>
    </row>
    <row r="35" spans="1:37" s="36" customFormat="1" ht="17.25" customHeight="1">
      <c r="A35" s="232"/>
      <c r="B35" s="233"/>
      <c r="C35" s="228" t="s">
        <v>7</v>
      </c>
      <c r="D35" s="228"/>
      <c r="E35" s="239" t="s">
        <v>2</v>
      </c>
      <c r="F35" s="239"/>
      <c r="G35" s="239"/>
      <c r="H35" s="239"/>
      <c r="I35" s="235" t="s">
        <v>24</v>
      </c>
      <c r="J35" s="235"/>
      <c r="K35" s="235"/>
      <c r="L35" s="235"/>
      <c r="M35" s="235"/>
      <c r="N35" s="237" t="s">
        <v>4</v>
      </c>
      <c r="O35" s="237"/>
      <c r="P35" s="235" t="s">
        <v>25</v>
      </c>
      <c r="Q35" s="235"/>
      <c r="R35" s="235"/>
      <c r="S35" s="235"/>
      <c r="T35" s="235"/>
      <c r="U35" s="236" t="s">
        <v>11</v>
      </c>
      <c r="V35" s="236"/>
      <c r="W35" s="236"/>
      <c r="X35" s="236"/>
      <c r="Y35" s="236"/>
      <c r="Z35" s="236"/>
      <c r="AA35" s="236"/>
      <c r="AB35" s="238" t="s">
        <v>6</v>
      </c>
      <c r="AC35" s="238"/>
      <c r="AE35" s="101"/>
      <c r="AF35" s="101"/>
      <c r="AG35" s="101"/>
      <c r="AH35" s="101"/>
      <c r="AI35" s="101"/>
      <c r="AJ35" s="101"/>
      <c r="AK35" s="101"/>
    </row>
    <row r="36" spans="1:37" s="36" customFormat="1" ht="15" customHeight="1">
      <c r="A36" s="87"/>
      <c r="B36" s="185">
        <v>242</v>
      </c>
      <c r="C36" s="154" t="s">
        <v>56</v>
      </c>
      <c r="D36" s="156" t="s">
        <v>57</v>
      </c>
      <c r="E36" s="194">
        <v>40</v>
      </c>
      <c r="F36" s="210">
        <v>54</v>
      </c>
      <c r="G36" s="24">
        <f>E36+(F36*0.01)</f>
        <v>40.54</v>
      </c>
      <c r="H36" s="82">
        <v>1</v>
      </c>
      <c r="I36" s="65">
        <v>2</v>
      </c>
      <c r="J36" s="25">
        <v>11</v>
      </c>
      <c r="K36" s="15">
        <v>26</v>
      </c>
      <c r="L36" s="66">
        <f>TRUNC(((I36*60+J36)+(K36*0.01))/3,3)</f>
        <v>43.753</v>
      </c>
      <c r="M36" s="96">
        <v>1</v>
      </c>
      <c r="N36" s="108">
        <f>G36+L36</f>
        <v>84.293</v>
      </c>
      <c r="O36" s="113">
        <v>1</v>
      </c>
      <c r="P36" s="32">
        <v>1</v>
      </c>
      <c r="Q36" s="23">
        <v>21</v>
      </c>
      <c r="R36" s="21">
        <v>89</v>
      </c>
      <c r="S36" s="66">
        <f>TRUNC(((P36*60+Q36)+(R36*0.01))/2,3)</f>
        <v>40.945</v>
      </c>
      <c r="T36" s="178" t="s">
        <v>255</v>
      </c>
      <c r="U36" s="125">
        <f>N36+S36</f>
        <v>125.238</v>
      </c>
      <c r="V36" s="113">
        <v>1</v>
      </c>
      <c r="W36" s="68">
        <v>4</v>
      </c>
      <c r="X36" s="248">
        <v>42</v>
      </c>
      <c r="Y36" s="20">
        <v>63</v>
      </c>
      <c r="Z36" s="118">
        <f>TRUNC(((W36*60+X36)+(Y36*0.01))/6,3)</f>
        <v>47.105</v>
      </c>
      <c r="AA36" s="82">
        <v>3</v>
      </c>
      <c r="AB36" s="69">
        <f>G36+L36+S36+Z36</f>
        <v>172.343</v>
      </c>
      <c r="AC36" s="110" t="s">
        <v>272</v>
      </c>
      <c r="AD36" s="33"/>
      <c r="AE36" s="88"/>
      <c r="AF36" s="89"/>
      <c r="AG36" s="103"/>
      <c r="AH36" s="101"/>
      <c r="AI36" s="101"/>
      <c r="AJ36" s="101"/>
      <c r="AK36" s="101"/>
    </row>
    <row r="37" spans="1:37" s="36" customFormat="1" ht="15" customHeight="1">
      <c r="A37" s="87"/>
      <c r="B37" s="185">
        <v>243</v>
      </c>
      <c r="C37" s="154" t="s">
        <v>50</v>
      </c>
      <c r="D37" s="156" t="s">
        <v>51</v>
      </c>
      <c r="E37" s="194">
        <v>43</v>
      </c>
      <c r="F37" s="197">
        <v>43</v>
      </c>
      <c r="G37" s="24">
        <f>E37+(F37*0.01)</f>
        <v>43.43</v>
      </c>
      <c r="H37" s="82">
        <v>4</v>
      </c>
      <c r="I37" s="65">
        <v>2</v>
      </c>
      <c r="J37" s="25">
        <v>13</v>
      </c>
      <c r="K37" s="15">
        <v>64</v>
      </c>
      <c r="L37" s="66">
        <f>TRUNC(((I37*60+J37)+(K37*0.01))/3,3)</f>
        <v>44.546</v>
      </c>
      <c r="M37" s="96">
        <v>2</v>
      </c>
      <c r="N37" s="108">
        <f>G37+L37</f>
        <v>87.976</v>
      </c>
      <c r="O37" s="113">
        <v>2</v>
      </c>
      <c r="P37" s="32">
        <v>1</v>
      </c>
      <c r="Q37" s="23">
        <v>27</v>
      </c>
      <c r="R37" s="21">
        <v>10</v>
      </c>
      <c r="S37" s="66">
        <f>TRUNC(((P37*60+Q37)+(R37*0.01))/2,3)</f>
        <v>43.55</v>
      </c>
      <c r="T37" s="58">
        <v>4</v>
      </c>
      <c r="U37" s="125">
        <f>N37+S37</f>
        <v>131.526</v>
      </c>
      <c r="V37" s="113">
        <v>2</v>
      </c>
      <c r="W37" s="68">
        <v>4</v>
      </c>
      <c r="X37" s="248">
        <v>40</v>
      </c>
      <c r="Y37" s="20">
        <v>39</v>
      </c>
      <c r="Z37" s="118">
        <f>TRUNC(((W37*60+X37)+(Y37*0.01))/6,3)</f>
        <v>46.731</v>
      </c>
      <c r="AA37" s="82">
        <v>1</v>
      </c>
      <c r="AB37" s="69">
        <f>G37+L37+S37+Z37</f>
        <v>178.257</v>
      </c>
      <c r="AC37" s="113">
        <v>2</v>
      </c>
      <c r="AD37" s="33"/>
      <c r="AE37" s="88"/>
      <c r="AF37" s="89"/>
      <c r="AG37" s="103"/>
      <c r="AH37" s="101"/>
      <c r="AI37" s="101"/>
      <c r="AJ37" s="101"/>
      <c r="AK37" s="101"/>
    </row>
    <row r="38" spans="1:37" s="36" customFormat="1" ht="15" customHeight="1">
      <c r="A38" s="87"/>
      <c r="B38" s="185">
        <v>245</v>
      </c>
      <c r="C38" s="154" t="s">
        <v>52</v>
      </c>
      <c r="D38" s="156" t="s">
        <v>53</v>
      </c>
      <c r="E38" s="194">
        <v>43</v>
      </c>
      <c r="F38" s="210">
        <v>84</v>
      </c>
      <c r="G38" s="24">
        <f>E38+(F38*0.01)</f>
        <v>43.84</v>
      </c>
      <c r="H38" s="82">
        <v>6</v>
      </c>
      <c r="I38" s="65">
        <v>2</v>
      </c>
      <c r="J38" s="25">
        <v>15</v>
      </c>
      <c r="K38" s="29">
        <v>45</v>
      </c>
      <c r="L38" s="66">
        <f>TRUNC(((I38*60+J38)+(K38*0.01))/3,3)</f>
        <v>45.15</v>
      </c>
      <c r="M38" s="96">
        <v>3</v>
      </c>
      <c r="N38" s="108">
        <f>G38+L38</f>
        <v>88.99000000000001</v>
      </c>
      <c r="O38" s="113">
        <v>4</v>
      </c>
      <c r="P38" s="32">
        <v>1</v>
      </c>
      <c r="Q38" s="23">
        <v>26</v>
      </c>
      <c r="R38" s="21">
        <v>59</v>
      </c>
      <c r="S38" s="66">
        <f>TRUNC(((P38*60+Q38)+(R38*0.01))/2,3)</f>
        <v>43.295</v>
      </c>
      <c r="T38" s="58">
        <v>3</v>
      </c>
      <c r="U38" s="125">
        <f>N38+S38</f>
        <v>132.28500000000003</v>
      </c>
      <c r="V38" s="113">
        <v>4</v>
      </c>
      <c r="W38" s="68">
        <v>4</v>
      </c>
      <c r="X38" s="248">
        <v>41</v>
      </c>
      <c r="Y38" s="20">
        <v>47</v>
      </c>
      <c r="Z38" s="118">
        <f>TRUNC(((W38*60+X38)+(Y38*0.01))/6,3)</f>
        <v>46.911</v>
      </c>
      <c r="AA38" s="82">
        <v>2</v>
      </c>
      <c r="AB38" s="69">
        <f>G38+L38+S38+Z38</f>
        <v>179.19600000000003</v>
      </c>
      <c r="AC38" s="113">
        <v>3</v>
      </c>
      <c r="AD38" s="33"/>
      <c r="AE38" s="88"/>
      <c r="AF38" s="89"/>
      <c r="AG38" s="103"/>
      <c r="AH38" s="101"/>
      <c r="AI38" s="101"/>
      <c r="AJ38" s="101"/>
      <c r="AK38" s="101"/>
    </row>
    <row r="39" spans="1:37" s="36" customFormat="1" ht="15" customHeight="1">
      <c r="A39" s="87"/>
      <c r="B39" s="185">
        <v>248</v>
      </c>
      <c r="C39" s="154" t="s">
        <v>48</v>
      </c>
      <c r="D39" s="156" t="s">
        <v>49</v>
      </c>
      <c r="E39" s="194">
        <v>42</v>
      </c>
      <c r="F39" s="210">
        <v>93</v>
      </c>
      <c r="G39" s="24">
        <f>E39+(F39*0.01)</f>
        <v>42.93</v>
      </c>
      <c r="H39" s="82">
        <v>3</v>
      </c>
      <c r="I39" s="65">
        <v>2</v>
      </c>
      <c r="J39" s="25">
        <v>16</v>
      </c>
      <c r="K39" s="15">
        <v>20</v>
      </c>
      <c r="L39" s="66">
        <f>TRUNC(((I39*60+J39)+(K39*0.01))/3,3)</f>
        <v>45.4</v>
      </c>
      <c r="M39" s="96">
        <v>4</v>
      </c>
      <c r="N39" s="108">
        <f>G39+L39</f>
        <v>88.33</v>
      </c>
      <c r="O39" s="113">
        <v>3</v>
      </c>
      <c r="P39" s="32">
        <v>1</v>
      </c>
      <c r="Q39" s="23">
        <v>26</v>
      </c>
      <c r="R39" s="21">
        <v>43</v>
      </c>
      <c r="S39" s="66">
        <f>TRUNC(((P39*60+Q39)+(R39*0.01))/2,3)</f>
        <v>43.215</v>
      </c>
      <c r="T39" s="58">
        <v>2</v>
      </c>
      <c r="U39" s="125">
        <f>N39+S39</f>
        <v>131.54500000000002</v>
      </c>
      <c r="V39" s="113">
        <v>3</v>
      </c>
      <c r="W39" s="68">
        <v>4</v>
      </c>
      <c r="X39" s="248">
        <v>52</v>
      </c>
      <c r="Y39" s="21">
        <v>44</v>
      </c>
      <c r="Z39" s="118">
        <f>TRUNC(((W39*60+X39)+(Y39*0.01))/6,3)</f>
        <v>48.74</v>
      </c>
      <c r="AA39" s="82">
        <v>4</v>
      </c>
      <c r="AB39" s="69">
        <f>G39+L39+S39+Z39</f>
        <v>180.28500000000003</v>
      </c>
      <c r="AC39" s="113">
        <v>4</v>
      </c>
      <c r="AD39" s="33"/>
      <c r="AE39" s="88"/>
      <c r="AF39" s="89"/>
      <c r="AG39" s="103"/>
      <c r="AH39" s="101"/>
      <c r="AI39" s="101"/>
      <c r="AJ39" s="101"/>
      <c r="AK39" s="101"/>
    </row>
    <row r="40" spans="1:37" s="36" customFormat="1" ht="15" customHeight="1">
      <c r="A40" s="87"/>
      <c r="B40" s="185">
        <v>244</v>
      </c>
      <c r="C40" s="154" t="s">
        <v>58</v>
      </c>
      <c r="D40" s="156" t="s">
        <v>53</v>
      </c>
      <c r="E40" s="194">
        <v>43</v>
      </c>
      <c r="F40" s="210">
        <v>74</v>
      </c>
      <c r="G40" s="24">
        <f>E40+(F40*0.01)</f>
        <v>43.74</v>
      </c>
      <c r="H40" s="82">
        <v>5</v>
      </c>
      <c r="I40" s="65">
        <v>2</v>
      </c>
      <c r="J40" s="25">
        <v>18</v>
      </c>
      <c r="K40" s="15">
        <v>35</v>
      </c>
      <c r="L40" s="66">
        <f>TRUNC(((I40*60+J40)+(K40*0.01))/3,3)</f>
        <v>46.116</v>
      </c>
      <c r="M40" s="96">
        <v>5</v>
      </c>
      <c r="N40" s="108">
        <f>G40+L40</f>
        <v>89.856</v>
      </c>
      <c r="O40" s="113">
        <v>5</v>
      </c>
      <c r="P40" s="32">
        <v>1</v>
      </c>
      <c r="Q40" s="23">
        <v>29</v>
      </c>
      <c r="R40" s="21">
        <v>11</v>
      </c>
      <c r="S40" s="66">
        <f>TRUNC(((P40*60+Q40)+(R40*0.01))/2,3)</f>
        <v>44.555</v>
      </c>
      <c r="T40" s="58">
        <v>5</v>
      </c>
      <c r="U40" s="125">
        <f>N40+S40</f>
        <v>134.411</v>
      </c>
      <c r="V40" s="113">
        <v>5</v>
      </c>
      <c r="W40" s="68">
        <v>4</v>
      </c>
      <c r="X40" s="248">
        <v>52</v>
      </c>
      <c r="Y40" s="21">
        <v>97</v>
      </c>
      <c r="Z40" s="118">
        <f>TRUNC(((W40*60+X40)+(Y40*0.01))/6,3)</f>
        <v>48.828</v>
      </c>
      <c r="AA40" s="82">
        <v>5</v>
      </c>
      <c r="AB40" s="69">
        <f>G40+L40+S40+Z40</f>
        <v>183.239</v>
      </c>
      <c r="AC40" s="113">
        <v>5</v>
      </c>
      <c r="AD40" s="33"/>
      <c r="AE40" s="88"/>
      <c r="AF40" s="89"/>
      <c r="AG40" s="103"/>
      <c r="AH40" s="101"/>
      <c r="AI40" s="101"/>
      <c r="AJ40" s="101"/>
      <c r="AK40" s="101"/>
    </row>
    <row r="41" spans="1:37" s="36" customFormat="1" ht="15" customHeight="1">
      <c r="A41" s="87"/>
      <c r="B41" s="185">
        <v>250</v>
      </c>
      <c r="C41" s="154" t="s">
        <v>61</v>
      </c>
      <c r="D41" s="156" t="s">
        <v>53</v>
      </c>
      <c r="E41" s="194">
        <v>43</v>
      </c>
      <c r="F41" s="210">
        <v>90</v>
      </c>
      <c r="G41" s="24">
        <f>E41+(F41*0.01)</f>
        <v>43.9</v>
      </c>
      <c r="H41" s="82">
        <v>7</v>
      </c>
      <c r="I41" s="65">
        <v>2</v>
      </c>
      <c r="J41" s="25">
        <v>19</v>
      </c>
      <c r="K41" s="15">
        <v>90</v>
      </c>
      <c r="L41" s="66">
        <f>TRUNC(((I41*60+J41)+(K41*0.01))/3,3)</f>
        <v>46.633</v>
      </c>
      <c r="M41" s="96">
        <v>6</v>
      </c>
      <c r="N41" s="108">
        <f>G41+L41</f>
        <v>90.533</v>
      </c>
      <c r="O41" s="113">
        <v>7</v>
      </c>
      <c r="P41" s="32">
        <v>1</v>
      </c>
      <c r="Q41" s="23">
        <v>30</v>
      </c>
      <c r="R41" s="21">
        <v>30</v>
      </c>
      <c r="S41" s="66">
        <f>TRUNC(((P41*60+Q41)+(R41*0.01))/2,3)</f>
        <v>45.15</v>
      </c>
      <c r="T41" s="58">
        <v>6</v>
      </c>
      <c r="U41" s="125">
        <f>N41+S41</f>
        <v>135.683</v>
      </c>
      <c r="V41" s="113">
        <v>6</v>
      </c>
      <c r="W41" s="179">
        <v>5</v>
      </c>
      <c r="X41" s="250" t="s">
        <v>223</v>
      </c>
      <c r="Y41" s="147">
        <v>67</v>
      </c>
      <c r="Z41" s="118">
        <f>TRUNC(((W41*60+X41)+(Y41*0.01))/6,3)</f>
        <v>50.278</v>
      </c>
      <c r="AA41" s="82">
        <v>6</v>
      </c>
      <c r="AB41" s="69">
        <f>G41+L41+S41+Z41</f>
        <v>185.96099999999998</v>
      </c>
      <c r="AC41" s="113">
        <v>6</v>
      </c>
      <c r="AD41" s="33"/>
      <c r="AE41" s="88"/>
      <c r="AF41" s="89"/>
      <c r="AG41" s="103"/>
      <c r="AH41" s="101"/>
      <c r="AI41" s="101"/>
      <c r="AJ41" s="101"/>
      <c r="AK41" s="101"/>
    </row>
    <row r="42" spans="1:37" s="36" customFormat="1" ht="15" customHeight="1">
      <c r="A42" s="87"/>
      <c r="B42" s="185">
        <v>253</v>
      </c>
      <c r="C42" s="154" t="s">
        <v>59</v>
      </c>
      <c r="D42" s="156" t="s">
        <v>60</v>
      </c>
      <c r="E42" s="194">
        <v>44</v>
      </c>
      <c r="F42" s="210">
        <v>85</v>
      </c>
      <c r="G42" s="24">
        <f>E42+(F42*0.01)</f>
        <v>44.85</v>
      </c>
      <c r="H42" s="82">
        <v>8</v>
      </c>
      <c r="I42" s="65">
        <v>2</v>
      </c>
      <c r="J42" s="25">
        <v>26</v>
      </c>
      <c r="K42" s="29">
        <v>73</v>
      </c>
      <c r="L42" s="66">
        <f>TRUNC(((I42*60+J42)+(K42*0.01))/3,3)</f>
        <v>48.91</v>
      </c>
      <c r="M42" s="96">
        <v>8</v>
      </c>
      <c r="N42" s="108">
        <f>G42+L42</f>
        <v>93.75999999999999</v>
      </c>
      <c r="O42" s="113">
        <v>8</v>
      </c>
      <c r="P42" s="32">
        <v>1</v>
      </c>
      <c r="Q42" s="23">
        <v>32</v>
      </c>
      <c r="R42" s="21">
        <v>34</v>
      </c>
      <c r="S42" s="66">
        <f>TRUNC(((P42*60+Q42)+(R42*0.01))/2,3)</f>
        <v>46.17</v>
      </c>
      <c r="T42" s="58">
        <v>7</v>
      </c>
      <c r="U42" s="125">
        <f>N42+S42</f>
        <v>139.93</v>
      </c>
      <c r="V42" s="113">
        <v>7</v>
      </c>
      <c r="W42" s="179">
        <v>5</v>
      </c>
      <c r="X42" s="250">
        <v>13</v>
      </c>
      <c r="Y42" s="149">
        <v>69</v>
      </c>
      <c r="Z42" s="118">
        <f>TRUNC(((W42*60+X42)+(Y42*0.01))/6,3)</f>
        <v>52.281</v>
      </c>
      <c r="AA42" s="82">
        <v>7</v>
      </c>
      <c r="AB42" s="69">
        <f>G42+L42+S42+Z42</f>
        <v>192.211</v>
      </c>
      <c r="AC42" s="113">
        <v>7</v>
      </c>
      <c r="AD42" s="33"/>
      <c r="AE42" s="88"/>
      <c r="AF42" s="89"/>
      <c r="AG42" s="103"/>
      <c r="AH42" s="101"/>
      <c r="AI42" s="101"/>
      <c r="AJ42" s="101"/>
      <c r="AK42" s="101"/>
    </row>
    <row r="43" spans="1:37" s="36" customFormat="1" ht="15" customHeight="1">
      <c r="A43" s="87"/>
      <c r="B43" s="185">
        <v>254</v>
      </c>
      <c r="C43" s="154" t="s">
        <v>46</v>
      </c>
      <c r="D43" s="156" t="s">
        <v>47</v>
      </c>
      <c r="E43" s="194">
        <v>48</v>
      </c>
      <c r="F43" s="196" t="s">
        <v>259</v>
      </c>
      <c r="G43" s="24">
        <f>E43+(F43*0.01)</f>
        <v>48</v>
      </c>
      <c r="H43" s="82">
        <v>9</v>
      </c>
      <c r="I43" s="65">
        <v>2</v>
      </c>
      <c r="J43" s="23">
        <v>31</v>
      </c>
      <c r="K43" s="15">
        <v>73</v>
      </c>
      <c r="L43" s="66">
        <f>TRUNC(((I43*60+J43)+(K43*0.01))/3,3)</f>
        <v>50.576</v>
      </c>
      <c r="M43" s="96">
        <v>9</v>
      </c>
      <c r="N43" s="108">
        <f>G43+L43</f>
        <v>98.576</v>
      </c>
      <c r="O43" s="113">
        <v>9</v>
      </c>
      <c r="P43" s="148">
        <v>1</v>
      </c>
      <c r="Q43" s="142">
        <v>37</v>
      </c>
      <c r="R43" s="147">
        <v>72</v>
      </c>
      <c r="S43" s="66">
        <f>TRUNC(((P43*60+Q43)+(R43*0.01))/2,3)</f>
        <v>48.86</v>
      </c>
      <c r="T43" s="58">
        <v>8</v>
      </c>
      <c r="U43" s="125">
        <f>N43+S43</f>
        <v>147.43599999999998</v>
      </c>
      <c r="V43" s="113">
        <v>8</v>
      </c>
      <c r="W43" s="68">
        <v>5</v>
      </c>
      <c r="X43" s="255">
        <v>21</v>
      </c>
      <c r="Y43" s="15">
        <v>70</v>
      </c>
      <c r="Z43" s="118">
        <f>TRUNC(((W43*60+X43)+(Y43*0.01))/6,3)</f>
        <v>53.616</v>
      </c>
      <c r="AA43" s="82">
        <v>8</v>
      </c>
      <c r="AB43" s="69">
        <f>G43+L43+S43+Z43</f>
        <v>201.05199999999996</v>
      </c>
      <c r="AC43" s="113">
        <v>8</v>
      </c>
      <c r="AD43" s="33"/>
      <c r="AE43" s="90"/>
      <c r="AF43" s="89"/>
      <c r="AG43" s="103"/>
      <c r="AH43" s="101"/>
      <c r="AI43" s="101"/>
      <c r="AJ43" s="101"/>
      <c r="AK43" s="101"/>
    </row>
    <row r="44" spans="1:37" s="36" customFormat="1" ht="15" customHeight="1">
      <c r="A44" s="87"/>
      <c r="B44" s="185">
        <v>251</v>
      </c>
      <c r="C44" s="154" t="s">
        <v>54</v>
      </c>
      <c r="D44" s="156" t="s">
        <v>55</v>
      </c>
      <c r="E44" s="194">
        <v>42</v>
      </c>
      <c r="F44" s="210">
        <v>43</v>
      </c>
      <c r="G44" s="24">
        <f>E44+(F44*0.01)</f>
        <v>42.43</v>
      </c>
      <c r="H44" s="82">
        <v>2</v>
      </c>
      <c r="I44" s="65">
        <v>2</v>
      </c>
      <c r="J44" s="25">
        <v>22</v>
      </c>
      <c r="K44" s="15">
        <v>65</v>
      </c>
      <c r="L44" s="66">
        <f>TRUNC(((I44*60+J44)+(K44*0.01))/3,3)</f>
        <v>47.55</v>
      </c>
      <c r="M44" s="96">
        <v>7</v>
      </c>
      <c r="N44" s="108">
        <f>G44+L44</f>
        <v>89.97999999999999</v>
      </c>
      <c r="O44" s="113">
        <v>6</v>
      </c>
      <c r="P44" s="216"/>
      <c r="Q44" s="216"/>
      <c r="R44" s="217"/>
      <c r="S44" s="66">
        <f>TRUNC(((P44*60+Q44)+(R44*0.01))/2,3)</f>
        <v>0</v>
      </c>
      <c r="T44" s="58"/>
      <c r="U44" s="125">
        <f>N44+S44</f>
        <v>89.97999999999999</v>
      </c>
      <c r="V44" s="113"/>
      <c r="W44" s="68"/>
      <c r="X44" s="248"/>
      <c r="Y44" s="21"/>
      <c r="Z44" s="118">
        <f>TRUNC(((W44*60+X44)+(Y44*0.01))/6,3)</f>
        <v>0</v>
      </c>
      <c r="AA44" s="82"/>
      <c r="AB44" s="69">
        <f>G44+L44+S44+Z44</f>
        <v>89.97999999999999</v>
      </c>
      <c r="AC44" s="113">
        <v>9</v>
      </c>
      <c r="AD44" s="33"/>
      <c r="AE44" s="88"/>
      <c r="AF44" s="89"/>
      <c r="AG44" s="103"/>
      <c r="AH44" s="101"/>
      <c r="AI44" s="101"/>
      <c r="AJ44" s="101"/>
      <c r="AK44" s="101"/>
    </row>
    <row r="45" spans="1:37" s="36" customFormat="1" ht="15" customHeight="1">
      <c r="A45" s="87"/>
      <c r="E45" s="194"/>
      <c r="F45" s="210"/>
      <c r="G45" s="24">
        <f>E45+(F45*0.01)</f>
        <v>0</v>
      </c>
      <c r="H45" s="82"/>
      <c r="I45" s="65"/>
      <c r="J45" s="25"/>
      <c r="K45" s="15"/>
      <c r="L45" s="66">
        <f>TRUNC(((I45*60+J45)+(K45*0.01))/3,3)</f>
        <v>0</v>
      </c>
      <c r="M45" s="96"/>
      <c r="N45" s="108">
        <f>G45+L45</f>
        <v>0</v>
      </c>
      <c r="O45" s="113"/>
      <c r="P45" s="32"/>
      <c r="Q45" s="23"/>
      <c r="R45" s="21"/>
      <c r="S45" s="66">
        <f>TRUNC(((P45*60+Q45)+(R45*0.01))/2,3)</f>
        <v>0</v>
      </c>
      <c r="T45" s="58"/>
      <c r="U45" s="125">
        <f>N45+S45</f>
        <v>0</v>
      </c>
      <c r="V45" s="113"/>
      <c r="W45" s="179"/>
      <c r="X45" s="250"/>
      <c r="Y45" s="147"/>
      <c r="Z45" s="118">
        <f>TRUNC(((W45*60+X45)+(Y45*0.01))/6,3)</f>
        <v>0</v>
      </c>
      <c r="AA45" s="82"/>
      <c r="AB45" s="69">
        <f>G45+L45+S45+Z45</f>
        <v>0</v>
      </c>
      <c r="AC45" s="113"/>
      <c r="AD45" s="33"/>
      <c r="AE45" s="88"/>
      <c r="AF45" s="89"/>
      <c r="AG45" s="103"/>
      <c r="AH45" s="101"/>
      <c r="AI45" s="101"/>
      <c r="AJ45" s="101"/>
      <c r="AK45" s="101"/>
    </row>
    <row r="46" spans="1:37" s="36" customFormat="1" ht="15" customHeight="1">
      <c r="A46" s="87"/>
      <c r="B46" s="153"/>
      <c r="C46" s="153"/>
      <c r="D46" s="156"/>
      <c r="E46" s="194"/>
      <c r="F46" s="197"/>
      <c r="G46" s="24">
        <f>E46+(F46*0.01)</f>
        <v>0</v>
      </c>
      <c r="H46" s="82"/>
      <c r="I46" s="65"/>
      <c r="J46" s="25"/>
      <c r="K46" s="15"/>
      <c r="L46" s="66">
        <f>TRUNC(((I46*60+J46)+(K46*0.01))/3,3)</f>
        <v>0</v>
      </c>
      <c r="M46" s="96"/>
      <c r="N46" s="108">
        <f>G46+L46</f>
        <v>0</v>
      </c>
      <c r="O46" s="113"/>
      <c r="P46" s="148"/>
      <c r="Q46" s="142"/>
      <c r="R46" s="147"/>
      <c r="S46" s="66">
        <f>TRUNC(((P46*60+Q46)+(R46*0.01))/2,3)</f>
        <v>0</v>
      </c>
      <c r="T46" s="58"/>
      <c r="U46" s="125">
        <f>N46+S46</f>
        <v>0</v>
      </c>
      <c r="V46" s="113"/>
      <c r="W46" s="179"/>
      <c r="X46" s="250"/>
      <c r="Y46" s="149"/>
      <c r="Z46" s="118">
        <f>TRUNC(((W46*60+X46)+(Y46*0.01))/6,3)</f>
        <v>0</v>
      </c>
      <c r="AA46" s="82"/>
      <c r="AB46" s="69">
        <f>G46+L46+S46+Z46</f>
        <v>0</v>
      </c>
      <c r="AC46" s="113"/>
      <c r="AD46" s="33"/>
      <c r="AE46" s="88"/>
      <c r="AF46" s="89"/>
      <c r="AG46" s="103"/>
      <c r="AH46" s="101"/>
      <c r="AI46" s="101"/>
      <c r="AJ46" s="101"/>
      <c r="AK46" s="101"/>
    </row>
    <row r="47" spans="1:37" s="36" customFormat="1" ht="15" customHeight="1">
      <c r="A47" s="87"/>
      <c r="E47" s="194"/>
      <c r="F47" s="210"/>
      <c r="G47" s="24">
        <f>E47+(F47*0.01)</f>
        <v>0</v>
      </c>
      <c r="H47" s="82"/>
      <c r="I47" s="65"/>
      <c r="J47" s="25"/>
      <c r="K47" s="15"/>
      <c r="L47" s="66">
        <f>TRUNC(((I47*60+J47)+(K47*0.01))/3,3)</f>
        <v>0</v>
      </c>
      <c r="M47" s="96"/>
      <c r="N47" s="108">
        <f>G47+L47</f>
        <v>0</v>
      </c>
      <c r="O47" s="113"/>
      <c r="P47" s="32"/>
      <c r="Q47" s="23"/>
      <c r="R47" s="20"/>
      <c r="S47" s="66">
        <f>TRUNC(((P47*60+Q47)+(R47*0.01))/2,3)</f>
        <v>0</v>
      </c>
      <c r="T47" s="58"/>
      <c r="U47" s="125">
        <f>N47+S47</f>
        <v>0</v>
      </c>
      <c r="V47" s="113"/>
      <c r="W47" s="179"/>
      <c r="X47" s="250"/>
      <c r="Y47" s="147"/>
      <c r="Z47" s="118">
        <f>TRUNC(((W47*60+X47)+(Y47*0.01))/6,3)</f>
        <v>0</v>
      </c>
      <c r="AA47" s="82"/>
      <c r="AB47" s="69">
        <f>G47+L47+S47+Z47</f>
        <v>0</v>
      </c>
      <c r="AC47" s="113"/>
      <c r="AD47" s="33"/>
      <c r="AE47" s="88"/>
      <c r="AF47" s="89"/>
      <c r="AG47" s="103"/>
      <c r="AH47" s="101"/>
      <c r="AI47" s="101"/>
      <c r="AJ47" s="101"/>
      <c r="AK47" s="101"/>
    </row>
    <row r="48" spans="1:37" s="36" customFormat="1" ht="15" customHeight="1">
      <c r="A48" s="87"/>
      <c r="B48" s="88"/>
      <c r="C48" s="88"/>
      <c r="D48" s="89"/>
      <c r="E48" s="194"/>
      <c r="F48" s="210"/>
      <c r="G48" s="24">
        <f aca="true" t="shared" si="0" ref="G48:G58">E48+(F48*0.01)</f>
        <v>0</v>
      </c>
      <c r="H48" s="82"/>
      <c r="I48" s="65"/>
      <c r="J48" s="25"/>
      <c r="K48" s="15"/>
      <c r="L48" s="66">
        <f aca="true" t="shared" si="1" ref="L48:L58">TRUNC(((I48*60+J48)+(K48*0.01))/3,3)</f>
        <v>0</v>
      </c>
      <c r="M48" s="96"/>
      <c r="N48" s="108">
        <f aca="true" t="shared" si="2" ref="N48:N58">G48+L48</f>
        <v>0</v>
      </c>
      <c r="O48" s="113"/>
      <c r="P48" s="32"/>
      <c r="Q48" s="23"/>
      <c r="R48" s="21"/>
      <c r="S48" s="66">
        <f aca="true" t="shared" si="3" ref="S48:S58">TRUNC(((P48*60+Q48)+(R48*0.01))/2,3)</f>
        <v>0</v>
      </c>
      <c r="T48" s="58"/>
      <c r="U48" s="125">
        <f aca="true" t="shared" si="4" ref="U48:U58">N48+S48</f>
        <v>0</v>
      </c>
      <c r="V48" s="113"/>
      <c r="W48" s="68"/>
      <c r="X48" s="248"/>
      <c r="Y48" s="21"/>
      <c r="Z48" s="118">
        <f aca="true" t="shared" si="5" ref="Z48:Z58">TRUNC(((W48*60+X48)+(Y48*0.01))/6,3)</f>
        <v>0</v>
      </c>
      <c r="AA48" s="82"/>
      <c r="AB48" s="69">
        <f aca="true" t="shared" si="6" ref="AB48:AB58">G48+L48+S48+Z48</f>
        <v>0</v>
      </c>
      <c r="AC48" s="113"/>
      <c r="AD48" s="33"/>
      <c r="AE48" s="88"/>
      <c r="AF48" s="89"/>
      <c r="AG48" s="103"/>
      <c r="AH48" s="101"/>
      <c r="AI48" s="101"/>
      <c r="AJ48" s="101"/>
      <c r="AK48" s="101"/>
    </row>
    <row r="49" spans="1:37" s="36" customFormat="1" ht="15" customHeight="1">
      <c r="A49" s="87"/>
      <c r="B49" s="88"/>
      <c r="C49" s="88"/>
      <c r="D49" s="89"/>
      <c r="E49" s="194"/>
      <c r="F49" s="210"/>
      <c r="G49" s="24">
        <f t="shared" si="0"/>
        <v>0</v>
      </c>
      <c r="H49" s="82"/>
      <c r="I49" s="65"/>
      <c r="J49" s="25"/>
      <c r="K49" s="15"/>
      <c r="L49" s="66">
        <f t="shared" si="1"/>
        <v>0</v>
      </c>
      <c r="M49" s="96"/>
      <c r="N49" s="108">
        <f t="shared" si="2"/>
        <v>0</v>
      </c>
      <c r="O49" s="113"/>
      <c r="P49" s="32"/>
      <c r="Q49" s="23"/>
      <c r="R49" s="21"/>
      <c r="S49" s="66">
        <f t="shared" si="3"/>
        <v>0</v>
      </c>
      <c r="T49" s="58"/>
      <c r="U49" s="125">
        <f t="shared" si="4"/>
        <v>0</v>
      </c>
      <c r="V49" s="113"/>
      <c r="W49" s="68"/>
      <c r="X49" s="248"/>
      <c r="Y49" s="21"/>
      <c r="Z49" s="118">
        <f t="shared" si="5"/>
        <v>0</v>
      </c>
      <c r="AA49" s="82"/>
      <c r="AB49" s="69">
        <f t="shared" si="6"/>
        <v>0</v>
      </c>
      <c r="AC49" s="113"/>
      <c r="AD49" s="33"/>
      <c r="AE49" s="88"/>
      <c r="AF49" s="89"/>
      <c r="AG49" s="103"/>
      <c r="AH49" s="101"/>
      <c r="AI49" s="101"/>
      <c r="AJ49" s="101"/>
      <c r="AK49" s="101"/>
    </row>
    <row r="50" spans="1:37" s="36" customFormat="1" ht="15" customHeight="1">
      <c r="A50" s="87"/>
      <c r="B50" s="88"/>
      <c r="C50" s="88"/>
      <c r="D50" s="89"/>
      <c r="E50" s="194"/>
      <c r="F50" s="210"/>
      <c r="G50" s="24">
        <f t="shared" si="0"/>
        <v>0</v>
      </c>
      <c r="H50" s="82"/>
      <c r="I50" s="65"/>
      <c r="J50" s="25"/>
      <c r="K50" s="15"/>
      <c r="L50" s="66">
        <f t="shared" si="1"/>
        <v>0</v>
      </c>
      <c r="M50" s="96"/>
      <c r="N50" s="108">
        <f t="shared" si="2"/>
        <v>0</v>
      </c>
      <c r="O50" s="113"/>
      <c r="P50" s="32"/>
      <c r="Q50" s="23"/>
      <c r="R50" s="21"/>
      <c r="S50" s="66">
        <f t="shared" si="3"/>
        <v>0</v>
      </c>
      <c r="T50" s="58"/>
      <c r="U50" s="125">
        <f t="shared" si="4"/>
        <v>0</v>
      </c>
      <c r="V50" s="113"/>
      <c r="W50" s="68"/>
      <c r="X50" s="248"/>
      <c r="Y50" s="21"/>
      <c r="Z50" s="118">
        <f t="shared" si="5"/>
        <v>0</v>
      </c>
      <c r="AA50" s="82"/>
      <c r="AB50" s="69">
        <f t="shared" si="6"/>
        <v>0</v>
      </c>
      <c r="AC50" s="113"/>
      <c r="AD50" s="33"/>
      <c r="AE50" s="88"/>
      <c r="AF50" s="89"/>
      <c r="AG50" s="103"/>
      <c r="AH50" s="101"/>
      <c r="AI50" s="101"/>
      <c r="AJ50" s="101"/>
      <c r="AK50" s="101"/>
    </row>
    <row r="51" spans="1:37" s="36" customFormat="1" ht="15" customHeight="1">
      <c r="A51" s="87"/>
      <c r="B51" s="88"/>
      <c r="C51" s="88"/>
      <c r="D51" s="89"/>
      <c r="E51" s="194"/>
      <c r="F51" s="210"/>
      <c r="G51" s="24">
        <f t="shared" si="0"/>
        <v>0</v>
      </c>
      <c r="H51" s="82"/>
      <c r="I51" s="65"/>
      <c r="J51" s="25"/>
      <c r="K51" s="15"/>
      <c r="L51" s="66">
        <f t="shared" si="1"/>
        <v>0</v>
      </c>
      <c r="M51" s="96"/>
      <c r="N51" s="108">
        <f t="shared" si="2"/>
        <v>0</v>
      </c>
      <c r="O51" s="113"/>
      <c r="P51" s="32"/>
      <c r="Q51" s="23"/>
      <c r="R51" s="21"/>
      <c r="S51" s="66">
        <f t="shared" si="3"/>
        <v>0</v>
      </c>
      <c r="T51" s="58"/>
      <c r="U51" s="125">
        <f t="shared" si="4"/>
        <v>0</v>
      </c>
      <c r="V51" s="113"/>
      <c r="W51" s="68"/>
      <c r="X51" s="248"/>
      <c r="Y51" s="21"/>
      <c r="Z51" s="118">
        <f t="shared" si="5"/>
        <v>0</v>
      </c>
      <c r="AA51" s="82"/>
      <c r="AB51" s="69">
        <f t="shared" si="6"/>
        <v>0</v>
      </c>
      <c r="AC51" s="113"/>
      <c r="AD51" s="33"/>
      <c r="AE51" s="88"/>
      <c r="AF51" s="89"/>
      <c r="AG51" s="103"/>
      <c r="AH51" s="101"/>
      <c r="AI51" s="101"/>
      <c r="AJ51" s="101"/>
      <c r="AK51" s="101"/>
    </row>
    <row r="52" spans="1:37" s="36" customFormat="1" ht="15" customHeight="1">
      <c r="A52" s="87"/>
      <c r="B52" s="88"/>
      <c r="C52" s="88"/>
      <c r="D52" s="89"/>
      <c r="E52" s="194"/>
      <c r="F52" s="210"/>
      <c r="G52" s="24">
        <f t="shared" si="0"/>
        <v>0</v>
      </c>
      <c r="H52" s="82"/>
      <c r="I52" s="65"/>
      <c r="J52" s="25"/>
      <c r="K52" s="15"/>
      <c r="L52" s="66">
        <f t="shared" si="1"/>
        <v>0</v>
      </c>
      <c r="M52" s="96"/>
      <c r="N52" s="108">
        <f t="shared" si="2"/>
        <v>0</v>
      </c>
      <c r="O52" s="113"/>
      <c r="P52" s="32"/>
      <c r="Q52" s="23"/>
      <c r="R52" s="21"/>
      <c r="S52" s="66">
        <f t="shared" si="3"/>
        <v>0</v>
      </c>
      <c r="T52" s="58"/>
      <c r="U52" s="125">
        <f t="shared" si="4"/>
        <v>0</v>
      </c>
      <c r="V52" s="113"/>
      <c r="W52" s="68"/>
      <c r="X52" s="248"/>
      <c r="Y52" s="21"/>
      <c r="Z52" s="118">
        <f t="shared" si="5"/>
        <v>0</v>
      </c>
      <c r="AA52" s="82"/>
      <c r="AB52" s="69">
        <f t="shared" si="6"/>
        <v>0</v>
      </c>
      <c r="AC52" s="113"/>
      <c r="AD52" s="33"/>
      <c r="AE52" s="88"/>
      <c r="AF52" s="89"/>
      <c r="AG52" s="103"/>
      <c r="AH52" s="101"/>
      <c r="AI52" s="101"/>
      <c r="AJ52" s="101"/>
      <c r="AK52" s="101"/>
    </row>
    <row r="53" spans="1:37" s="36" customFormat="1" ht="15" customHeight="1">
      <c r="A53" s="87"/>
      <c r="B53" s="88"/>
      <c r="C53" s="88"/>
      <c r="D53" s="89"/>
      <c r="E53" s="194"/>
      <c r="F53" s="210"/>
      <c r="G53" s="24">
        <f t="shared" si="0"/>
        <v>0</v>
      </c>
      <c r="H53" s="82"/>
      <c r="I53" s="65"/>
      <c r="J53" s="25"/>
      <c r="K53" s="15"/>
      <c r="L53" s="66">
        <f t="shared" si="1"/>
        <v>0</v>
      </c>
      <c r="M53" s="96"/>
      <c r="N53" s="108">
        <f t="shared" si="2"/>
        <v>0</v>
      </c>
      <c r="O53" s="113"/>
      <c r="P53" s="32"/>
      <c r="Q53" s="23"/>
      <c r="R53" s="21"/>
      <c r="S53" s="66">
        <f t="shared" si="3"/>
        <v>0</v>
      </c>
      <c r="T53" s="58"/>
      <c r="U53" s="125">
        <f t="shared" si="4"/>
        <v>0</v>
      </c>
      <c r="V53" s="113"/>
      <c r="W53" s="68"/>
      <c r="X53" s="248"/>
      <c r="Y53" s="21"/>
      <c r="Z53" s="118">
        <f t="shared" si="5"/>
        <v>0</v>
      </c>
      <c r="AA53" s="82"/>
      <c r="AB53" s="69">
        <f t="shared" si="6"/>
        <v>0</v>
      </c>
      <c r="AC53" s="113"/>
      <c r="AD53" s="33"/>
      <c r="AE53" s="88"/>
      <c r="AF53" s="89"/>
      <c r="AG53" s="103"/>
      <c r="AH53" s="101"/>
      <c r="AI53" s="101"/>
      <c r="AJ53" s="101"/>
      <c r="AK53" s="101"/>
    </row>
    <row r="54" spans="1:37" s="36" customFormat="1" ht="15" customHeight="1">
      <c r="A54" s="87"/>
      <c r="B54" s="88"/>
      <c r="C54" s="88"/>
      <c r="D54" s="89"/>
      <c r="E54" s="194"/>
      <c r="F54" s="210"/>
      <c r="G54" s="24">
        <f t="shared" si="0"/>
        <v>0</v>
      </c>
      <c r="H54" s="82"/>
      <c r="I54" s="65"/>
      <c r="J54" s="25"/>
      <c r="K54" s="15"/>
      <c r="L54" s="66">
        <f t="shared" si="1"/>
        <v>0</v>
      </c>
      <c r="M54" s="96"/>
      <c r="N54" s="108">
        <f t="shared" si="2"/>
        <v>0</v>
      </c>
      <c r="O54" s="113"/>
      <c r="P54" s="32"/>
      <c r="Q54" s="23"/>
      <c r="R54" s="21"/>
      <c r="S54" s="66">
        <f t="shared" si="3"/>
        <v>0</v>
      </c>
      <c r="T54" s="58"/>
      <c r="U54" s="125">
        <f t="shared" si="4"/>
        <v>0</v>
      </c>
      <c r="V54" s="113"/>
      <c r="W54" s="68"/>
      <c r="X54" s="248"/>
      <c r="Y54" s="21"/>
      <c r="Z54" s="118">
        <f t="shared" si="5"/>
        <v>0</v>
      </c>
      <c r="AA54" s="82"/>
      <c r="AB54" s="69">
        <f t="shared" si="6"/>
        <v>0</v>
      </c>
      <c r="AC54" s="113"/>
      <c r="AD54" s="33"/>
      <c r="AE54" s="88"/>
      <c r="AF54" s="89"/>
      <c r="AG54" s="103"/>
      <c r="AH54" s="101"/>
      <c r="AI54" s="101"/>
      <c r="AJ54" s="101"/>
      <c r="AK54" s="101"/>
    </row>
    <row r="55" spans="1:37" s="36" customFormat="1" ht="15" customHeight="1">
      <c r="A55" s="87"/>
      <c r="B55" s="88"/>
      <c r="C55" s="88"/>
      <c r="D55" s="89"/>
      <c r="E55" s="194"/>
      <c r="F55" s="210"/>
      <c r="G55" s="24">
        <f t="shared" si="0"/>
        <v>0</v>
      </c>
      <c r="H55" s="82"/>
      <c r="I55" s="65"/>
      <c r="J55" s="25"/>
      <c r="K55" s="15"/>
      <c r="L55" s="66">
        <f t="shared" si="1"/>
        <v>0</v>
      </c>
      <c r="M55" s="96"/>
      <c r="N55" s="108">
        <f t="shared" si="2"/>
        <v>0</v>
      </c>
      <c r="O55" s="113"/>
      <c r="P55" s="32"/>
      <c r="Q55" s="23"/>
      <c r="R55" s="21"/>
      <c r="S55" s="66">
        <f t="shared" si="3"/>
        <v>0</v>
      </c>
      <c r="T55" s="58"/>
      <c r="U55" s="125">
        <f t="shared" si="4"/>
        <v>0</v>
      </c>
      <c r="V55" s="113"/>
      <c r="W55" s="68"/>
      <c r="X55" s="248"/>
      <c r="Y55" s="21"/>
      <c r="Z55" s="118">
        <f t="shared" si="5"/>
        <v>0</v>
      </c>
      <c r="AA55" s="82"/>
      <c r="AB55" s="69">
        <f t="shared" si="6"/>
        <v>0</v>
      </c>
      <c r="AC55" s="113"/>
      <c r="AD55" s="33"/>
      <c r="AE55" s="88"/>
      <c r="AF55" s="89"/>
      <c r="AG55" s="103"/>
      <c r="AH55" s="101"/>
      <c r="AI55" s="101"/>
      <c r="AJ55" s="101"/>
      <c r="AK55" s="101"/>
    </row>
    <row r="56" spans="1:37" s="36" customFormat="1" ht="15" customHeight="1">
      <c r="A56" s="12"/>
      <c r="B56" s="30"/>
      <c r="C56" s="30"/>
      <c r="D56" s="33"/>
      <c r="E56" s="194"/>
      <c r="F56" s="210"/>
      <c r="G56" s="24">
        <f t="shared" si="0"/>
        <v>0</v>
      </c>
      <c r="H56" s="82"/>
      <c r="I56" s="65"/>
      <c r="J56" s="25"/>
      <c r="K56" s="15"/>
      <c r="L56" s="66">
        <f t="shared" si="1"/>
        <v>0</v>
      </c>
      <c r="M56" s="96"/>
      <c r="N56" s="108">
        <f t="shared" si="2"/>
        <v>0</v>
      </c>
      <c r="O56" s="113"/>
      <c r="P56" s="32"/>
      <c r="Q56" s="23"/>
      <c r="R56" s="21"/>
      <c r="S56" s="66">
        <f t="shared" si="3"/>
        <v>0</v>
      </c>
      <c r="T56" s="58"/>
      <c r="U56" s="125">
        <f t="shared" si="4"/>
        <v>0</v>
      </c>
      <c r="V56" s="113"/>
      <c r="W56" s="68"/>
      <c r="X56" s="255"/>
      <c r="Y56" s="21"/>
      <c r="Z56" s="118">
        <f t="shared" si="5"/>
        <v>0</v>
      </c>
      <c r="AA56" s="82"/>
      <c r="AB56" s="69">
        <f t="shared" si="6"/>
        <v>0</v>
      </c>
      <c r="AC56" s="113"/>
      <c r="AD56" s="33"/>
      <c r="AE56" s="88"/>
      <c r="AF56" s="89"/>
      <c r="AG56" s="103"/>
      <c r="AH56" s="101"/>
      <c r="AI56" s="101"/>
      <c r="AJ56" s="101"/>
      <c r="AK56" s="101"/>
    </row>
    <row r="57" spans="1:37" s="36" customFormat="1" ht="15" customHeight="1">
      <c r="A57" s="12"/>
      <c r="B57" s="30"/>
      <c r="C57" s="30"/>
      <c r="D57" s="33"/>
      <c r="E57" s="194"/>
      <c r="F57" s="210"/>
      <c r="G57" s="24">
        <f t="shared" si="0"/>
        <v>0</v>
      </c>
      <c r="H57" s="82"/>
      <c r="I57" s="65"/>
      <c r="J57" s="25"/>
      <c r="K57" s="29"/>
      <c r="L57" s="66">
        <f t="shared" si="1"/>
        <v>0</v>
      </c>
      <c r="M57" s="96"/>
      <c r="N57" s="108">
        <f t="shared" si="2"/>
        <v>0</v>
      </c>
      <c r="O57" s="113"/>
      <c r="P57" s="32"/>
      <c r="Q57" s="23"/>
      <c r="R57" s="21"/>
      <c r="S57" s="66">
        <f t="shared" si="3"/>
        <v>0</v>
      </c>
      <c r="T57" s="58"/>
      <c r="U57" s="125">
        <f t="shared" si="4"/>
        <v>0</v>
      </c>
      <c r="V57" s="113"/>
      <c r="W57" s="68"/>
      <c r="X57" s="248"/>
      <c r="Y57" s="21"/>
      <c r="Z57" s="118">
        <f t="shared" si="5"/>
        <v>0</v>
      </c>
      <c r="AA57" s="82"/>
      <c r="AB57" s="69">
        <f t="shared" si="6"/>
        <v>0</v>
      </c>
      <c r="AC57" s="113"/>
      <c r="AD57" s="33"/>
      <c r="AE57" s="88"/>
      <c r="AF57" s="89"/>
      <c r="AG57" s="103"/>
      <c r="AH57" s="101"/>
      <c r="AI57" s="101"/>
      <c r="AJ57" s="101"/>
      <c r="AK57" s="101"/>
    </row>
    <row r="58" spans="1:37" s="36" customFormat="1" ht="15" customHeight="1">
      <c r="A58" s="12"/>
      <c r="B58" s="13"/>
      <c r="C58" s="13"/>
      <c r="D58" s="33"/>
      <c r="E58" s="194"/>
      <c r="F58" s="197"/>
      <c r="G58" s="24">
        <f t="shared" si="0"/>
        <v>0</v>
      </c>
      <c r="H58" s="82"/>
      <c r="I58" s="65"/>
      <c r="J58" s="23"/>
      <c r="K58" s="15"/>
      <c r="L58" s="66">
        <f t="shared" si="1"/>
        <v>0</v>
      </c>
      <c r="M58" s="96"/>
      <c r="N58" s="108">
        <f t="shared" si="2"/>
        <v>0</v>
      </c>
      <c r="O58" s="113"/>
      <c r="P58" s="32"/>
      <c r="Q58" s="23"/>
      <c r="R58" s="29"/>
      <c r="S58" s="66">
        <f t="shared" si="3"/>
        <v>0</v>
      </c>
      <c r="T58" s="58"/>
      <c r="U58" s="125">
        <f t="shared" si="4"/>
        <v>0</v>
      </c>
      <c r="V58" s="113"/>
      <c r="W58" s="68"/>
      <c r="X58" s="255"/>
      <c r="Y58" s="15"/>
      <c r="Z58" s="118">
        <f t="shared" si="5"/>
        <v>0</v>
      </c>
      <c r="AA58" s="82"/>
      <c r="AB58" s="69">
        <f t="shared" si="6"/>
        <v>0</v>
      </c>
      <c r="AC58" s="113"/>
      <c r="AD58" s="33"/>
      <c r="AE58" s="101"/>
      <c r="AF58" s="101"/>
      <c r="AG58" s="101"/>
      <c r="AH58" s="101"/>
      <c r="AI58" s="101"/>
      <c r="AJ58" s="101"/>
      <c r="AK58" s="101"/>
    </row>
    <row r="59" spans="1:33" s="101" customFormat="1" ht="24.75" customHeight="1">
      <c r="A59" s="87"/>
      <c r="B59" s="240" t="s">
        <v>264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164"/>
      <c r="O59" s="146"/>
      <c r="P59" s="142"/>
      <c r="Q59" s="145"/>
      <c r="R59" s="144"/>
      <c r="S59" s="241" t="s">
        <v>27</v>
      </c>
      <c r="T59" s="241"/>
      <c r="U59" s="241"/>
      <c r="V59" s="241"/>
      <c r="W59" s="169"/>
      <c r="X59" s="256"/>
      <c r="Y59" s="171"/>
      <c r="Z59" s="172"/>
      <c r="AA59" s="173"/>
      <c r="AB59" s="174"/>
      <c r="AC59" s="165"/>
      <c r="AE59" s="88"/>
      <c r="AF59" s="89"/>
      <c r="AG59" s="103"/>
    </row>
    <row r="60" spans="2:8" ht="12">
      <c r="B60" s="13"/>
      <c r="C60" s="13"/>
      <c r="D60" s="21"/>
      <c r="E60" s="204"/>
      <c r="F60" s="205"/>
      <c r="G60" s="39"/>
      <c r="H60" s="84"/>
    </row>
    <row r="61" spans="2:8" ht="12">
      <c r="B61" s="13"/>
      <c r="C61" s="13"/>
      <c r="D61" s="21"/>
      <c r="E61" s="204"/>
      <c r="F61" s="205"/>
      <c r="G61" s="39"/>
      <c r="H61" s="84"/>
    </row>
    <row r="62" spans="2:8" ht="12">
      <c r="B62" s="13"/>
      <c r="C62" s="13"/>
      <c r="D62" s="21"/>
      <c r="E62" s="204"/>
      <c r="F62" s="205"/>
      <c r="G62" s="39"/>
      <c r="H62" s="84"/>
    </row>
    <row r="63" spans="2:8" ht="12">
      <c r="B63" s="13"/>
      <c r="C63" s="13"/>
      <c r="D63" s="21"/>
      <c r="E63" s="204"/>
      <c r="F63" s="205"/>
      <c r="G63" s="39"/>
      <c r="H63" s="84"/>
    </row>
    <row r="64" spans="2:8" ht="12">
      <c r="B64" s="13"/>
      <c r="C64" s="13"/>
      <c r="D64" s="21"/>
      <c r="E64" s="204"/>
      <c r="F64" s="205"/>
      <c r="G64" s="39"/>
      <c r="H64" s="84"/>
    </row>
    <row r="65" spans="2:8" ht="12">
      <c r="B65" s="13"/>
      <c r="C65" s="13"/>
      <c r="D65" s="21"/>
      <c r="E65" s="204"/>
      <c r="F65" s="205"/>
      <c r="G65" s="39"/>
      <c r="H65" s="84"/>
    </row>
    <row r="66" spans="2:8" ht="12">
      <c r="B66" s="13"/>
      <c r="C66" s="13"/>
      <c r="D66" s="21"/>
      <c r="E66" s="204"/>
      <c r="F66" s="205"/>
      <c r="G66" s="39"/>
      <c r="H66" s="84"/>
    </row>
    <row r="67" spans="2:8" ht="12">
      <c r="B67" s="13"/>
      <c r="C67" s="13"/>
      <c r="D67" s="21"/>
      <c r="E67" s="204"/>
      <c r="F67" s="205"/>
      <c r="G67" s="39"/>
      <c r="H67" s="84"/>
    </row>
    <row r="68" spans="2:8" ht="12">
      <c r="B68" s="13"/>
      <c r="C68" s="13"/>
      <c r="D68" s="21"/>
      <c r="E68" s="204"/>
      <c r="F68" s="205"/>
      <c r="G68" s="39"/>
      <c r="H68" s="84"/>
    </row>
    <row r="69" spans="2:8" ht="12">
      <c r="B69" s="13"/>
      <c r="C69" s="13"/>
      <c r="D69" s="21"/>
      <c r="E69" s="204"/>
      <c r="F69" s="205"/>
      <c r="G69" s="39"/>
      <c r="H69" s="84"/>
    </row>
    <row r="70" spans="2:8" ht="12">
      <c r="B70" s="13"/>
      <c r="C70" s="13"/>
      <c r="D70" s="21"/>
      <c r="E70" s="204"/>
      <c r="F70" s="205"/>
      <c r="G70" s="39"/>
      <c r="H70" s="84"/>
    </row>
    <row r="71" spans="2:8" ht="12">
      <c r="B71" s="13"/>
      <c r="C71" s="13"/>
      <c r="D71" s="21"/>
      <c r="E71" s="204"/>
      <c r="F71" s="205"/>
      <c r="G71" s="39"/>
      <c r="H71" s="84"/>
    </row>
    <row r="72" spans="2:8" ht="12">
      <c r="B72" s="13"/>
      <c r="C72" s="13"/>
      <c r="D72" s="21"/>
      <c r="E72" s="204"/>
      <c r="F72" s="205"/>
      <c r="G72" s="39"/>
      <c r="H72" s="84"/>
    </row>
  </sheetData>
  <sheetProtection/>
  <mergeCells count="26">
    <mergeCell ref="P35:T35"/>
    <mergeCell ref="C35:D35"/>
    <mergeCell ref="B59:M59"/>
    <mergeCell ref="S59:V59"/>
    <mergeCell ref="U35:AA35"/>
    <mergeCell ref="AB35:AC35"/>
    <mergeCell ref="B27:M27"/>
    <mergeCell ref="S27:V27"/>
    <mergeCell ref="C4:D4"/>
    <mergeCell ref="A32:AC32"/>
    <mergeCell ref="A34:A35"/>
    <mergeCell ref="B34:B35"/>
    <mergeCell ref="D34:AC34"/>
    <mergeCell ref="E35:H35"/>
    <mergeCell ref="I35:M35"/>
    <mergeCell ref="N35:O35"/>
    <mergeCell ref="A1:AC1"/>
    <mergeCell ref="A3:A4"/>
    <mergeCell ref="B3:B4"/>
    <mergeCell ref="D3:AC3"/>
    <mergeCell ref="E4:H4"/>
    <mergeCell ref="I4:M4"/>
    <mergeCell ref="N4:O4"/>
    <mergeCell ref="P4:T4"/>
    <mergeCell ref="U4:AA4"/>
    <mergeCell ref="AB4:AC4"/>
  </mergeCells>
  <printOptions/>
  <pageMargins left="0.25" right="0.06" top="0.59" bottom="0.54" header="0.4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J1">
      <selection activeCell="AD41" sqref="AD41"/>
    </sheetView>
  </sheetViews>
  <sheetFormatPr defaultColWidth="8.88671875" defaultRowHeight="13.5"/>
  <cols>
    <col min="1" max="1" width="3.6640625" style="2" customWidth="1"/>
    <col min="2" max="2" width="3.99609375" style="11" customWidth="1"/>
    <col min="3" max="3" width="6.99609375" style="11" customWidth="1"/>
    <col min="4" max="4" width="7.99609375" style="131" customWidth="1"/>
    <col min="5" max="5" width="3.21484375" style="192" customWidth="1"/>
    <col min="6" max="6" width="2.99609375" style="193" customWidth="1"/>
    <col min="7" max="7" width="6.10546875" style="190" customWidth="1"/>
    <col min="8" max="8" width="3.3359375" style="83" customWidth="1"/>
    <col min="9" max="9" width="2.88671875" style="192" customWidth="1"/>
    <col min="10" max="10" width="3.21484375" style="214" customWidth="1"/>
    <col min="11" max="11" width="2.99609375" style="215" customWidth="1"/>
    <col min="12" max="12" width="6.4453125" style="7" customWidth="1"/>
    <col min="13" max="13" width="3.77734375" style="78" customWidth="1"/>
    <col min="14" max="14" width="6.10546875" style="121" customWidth="1"/>
    <col min="15" max="15" width="3.4453125" style="98" customWidth="1"/>
    <col min="16" max="16" width="2.99609375" style="26" customWidth="1"/>
    <col min="17" max="17" width="3.21484375" style="27" customWidth="1"/>
    <col min="18" max="18" width="3.10546875" style="19" customWidth="1"/>
    <col min="19" max="19" width="6.3359375" style="7" customWidth="1"/>
    <col min="20" max="20" width="3.6640625" style="8" customWidth="1"/>
    <col min="21" max="21" width="6.10546875" style="119" customWidth="1"/>
    <col min="22" max="22" width="3.4453125" style="73" customWidth="1"/>
    <col min="23" max="23" width="2.88671875" style="5" customWidth="1"/>
    <col min="24" max="24" width="3.21484375" style="27" customWidth="1"/>
    <col min="25" max="25" width="2.99609375" style="19" customWidth="1"/>
    <col min="26" max="26" width="5.5546875" style="114" customWidth="1"/>
    <col min="27" max="27" width="2.88671875" style="8" customWidth="1"/>
    <col min="28" max="28" width="7.3359375" style="114" customWidth="1"/>
    <col min="29" max="29" width="2.88671875" style="257" customWidth="1"/>
    <col min="30" max="30" width="8.88671875" style="1" customWidth="1"/>
    <col min="31" max="31" width="3.77734375" style="1" customWidth="1"/>
    <col min="32" max="32" width="14.4453125" style="1" customWidth="1"/>
    <col min="33" max="16384" width="8.88671875" style="1" customWidth="1"/>
  </cols>
  <sheetData>
    <row r="1" spans="1:34" ht="29.25" customHeight="1" thickBot="1">
      <c r="A1" s="229" t="s">
        <v>32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  <c r="AD1" s="100"/>
      <c r="AE1" s="100"/>
      <c r="AF1" s="100"/>
      <c r="AG1" s="100"/>
      <c r="AH1" s="100"/>
    </row>
    <row r="2" spans="30:34" ht="12" customHeight="1">
      <c r="AD2" s="100"/>
      <c r="AE2" s="100"/>
      <c r="AF2" s="100"/>
      <c r="AG2" s="100"/>
      <c r="AH2" s="100"/>
    </row>
    <row r="3" spans="1:34" s="36" customFormat="1" ht="20.25" customHeight="1">
      <c r="A3" s="232" t="s">
        <v>0</v>
      </c>
      <c r="B3" s="233" t="s">
        <v>1</v>
      </c>
      <c r="C3" s="177"/>
      <c r="D3" s="234" t="s">
        <v>15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101"/>
      <c r="AE3" s="101"/>
      <c r="AF3" s="101"/>
      <c r="AG3" s="101"/>
      <c r="AH3" s="101"/>
    </row>
    <row r="4" spans="1:34" s="37" customFormat="1" ht="12.75" customHeight="1">
      <c r="A4" s="232"/>
      <c r="B4" s="233"/>
      <c r="C4" s="242" t="s">
        <v>7</v>
      </c>
      <c r="D4" s="242"/>
      <c r="E4" s="239" t="s">
        <v>2</v>
      </c>
      <c r="F4" s="239"/>
      <c r="G4" s="239"/>
      <c r="H4" s="239"/>
      <c r="I4" s="235" t="s">
        <v>3</v>
      </c>
      <c r="J4" s="235"/>
      <c r="K4" s="235"/>
      <c r="L4" s="235"/>
      <c r="M4" s="235"/>
      <c r="N4" s="237" t="s">
        <v>4</v>
      </c>
      <c r="O4" s="237"/>
      <c r="P4" s="235" t="s">
        <v>5</v>
      </c>
      <c r="Q4" s="235"/>
      <c r="R4" s="235"/>
      <c r="S4" s="235"/>
      <c r="T4" s="235"/>
      <c r="U4" s="236" t="s">
        <v>10</v>
      </c>
      <c r="V4" s="236"/>
      <c r="W4" s="236"/>
      <c r="X4" s="236"/>
      <c r="Y4" s="236"/>
      <c r="Z4" s="236"/>
      <c r="AA4" s="236"/>
      <c r="AB4" s="238" t="s">
        <v>6</v>
      </c>
      <c r="AC4" s="238"/>
      <c r="AD4" s="102"/>
      <c r="AE4" s="102"/>
      <c r="AF4" s="102"/>
      <c r="AG4" s="102"/>
      <c r="AH4" s="102"/>
    </row>
    <row r="5" spans="1:34" s="36" customFormat="1" ht="15.75" customHeight="1">
      <c r="A5" s="87"/>
      <c r="B5" s="185">
        <v>101</v>
      </c>
      <c r="C5" s="154" t="s">
        <v>153</v>
      </c>
      <c r="D5" s="156" t="s">
        <v>137</v>
      </c>
      <c r="E5" s="201">
        <v>40</v>
      </c>
      <c r="F5" s="207">
        <v>35</v>
      </c>
      <c r="G5" s="126">
        <f>E5+(F5*0.01)</f>
        <v>40.35</v>
      </c>
      <c r="H5" s="79">
        <v>3</v>
      </c>
      <c r="I5" s="201">
        <v>4</v>
      </c>
      <c r="J5" s="201">
        <v>15</v>
      </c>
      <c r="K5" s="208">
        <v>17</v>
      </c>
      <c r="L5" s="24">
        <f>TRUNC(((I5*60+J5)+(K5*0.01))/6,3)</f>
        <v>42.528</v>
      </c>
      <c r="M5" s="79">
        <v>1</v>
      </c>
      <c r="N5" s="122">
        <f>G5+L5</f>
        <v>82.878</v>
      </c>
      <c r="O5" s="63">
        <v>1</v>
      </c>
      <c r="P5" s="23">
        <v>2</v>
      </c>
      <c r="Q5" s="25" t="s">
        <v>220</v>
      </c>
      <c r="R5" s="20" t="s">
        <v>258</v>
      </c>
      <c r="S5" s="24">
        <f>TRUNC(((P5*60+Q5)+(R5*0.01))/3,3)</f>
        <v>41.023</v>
      </c>
      <c r="T5" s="97">
        <v>1</v>
      </c>
      <c r="U5" s="122">
        <f>N5+S5</f>
        <v>123.90100000000001</v>
      </c>
      <c r="V5" s="74">
        <v>1</v>
      </c>
      <c r="W5" s="148">
        <v>7</v>
      </c>
      <c r="X5" s="142">
        <v>17</v>
      </c>
      <c r="Y5" s="147">
        <v>87</v>
      </c>
      <c r="Z5" s="115">
        <f>TRUNC(((W5*60+X5)+(Y5*0.01))/10,3)</f>
        <v>43.787</v>
      </c>
      <c r="AA5" s="59">
        <v>1</v>
      </c>
      <c r="AB5" s="129">
        <f>G5+L5+S5+Z5</f>
        <v>167.68800000000002</v>
      </c>
      <c r="AC5" s="63">
        <v>1</v>
      </c>
      <c r="AD5" s="101"/>
      <c r="AE5" s="101"/>
      <c r="AF5" s="101"/>
      <c r="AG5" s="101"/>
      <c r="AH5" s="101"/>
    </row>
    <row r="6" spans="1:34" s="36" customFormat="1" ht="15.75" customHeight="1">
      <c r="A6" s="87"/>
      <c r="B6" s="185">
        <v>102</v>
      </c>
      <c r="C6" s="154" t="s">
        <v>149</v>
      </c>
      <c r="D6" s="156" t="s">
        <v>131</v>
      </c>
      <c r="E6" s="201">
        <v>40</v>
      </c>
      <c r="F6" s="208" t="s">
        <v>256</v>
      </c>
      <c r="G6" s="126">
        <f>E6+(F6*0.01)</f>
        <v>40.06</v>
      </c>
      <c r="H6" s="79">
        <v>1</v>
      </c>
      <c r="I6" s="201">
        <v>4</v>
      </c>
      <c r="J6" s="201">
        <v>17</v>
      </c>
      <c r="K6" s="208" t="s">
        <v>220</v>
      </c>
      <c r="L6" s="24">
        <f>TRUNC(((I6*60+J6)+(K6*0.01))/6,3)</f>
        <v>42.838</v>
      </c>
      <c r="M6" s="79">
        <v>2</v>
      </c>
      <c r="N6" s="122">
        <f>G6+L6</f>
        <v>82.898</v>
      </c>
      <c r="O6" s="63">
        <v>2</v>
      </c>
      <c r="P6" s="23">
        <v>2</v>
      </c>
      <c r="Q6" s="25" t="s">
        <v>220</v>
      </c>
      <c r="R6" s="15">
        <v>18</v>
      </c>
      <c r="S6" s="24">
        <f>TRUNC(((P6*60+Q6)+(R6*0.01))/3,3)</f>
        <v>41.06</v>
      </c>
      <c r="T6" s="97">
        <v>2</v>
      </c>
      <c r="U6" s="122">
        <f>N6+S6</f>
        <v>123.958</v>
      </c>
      <c r="V6" s="74">
        <v>2</v>
      </c>
      <c r="W6" s="148">
        <v>7</v>
      </c>
      <c r="X6" s="142">
        <v>26</v>
      </c>
      <c r="Y6" s="143">
        <v>37</v>
      </c>
      <c r="Z6" s="115">
        <f>TRUNC(((W6*60+X6)+(Y6*0.01))/10,3)</f>
        <v>44.637</v>
      </c>
      <c r="AA6" s="59">
        <v>3</v>
      </c>
      <c r="AB6" s="129">
        <f>G6+L6+S6+Z6</f>
        <v>168.595</v>
      </c>
      <c r="AC6" s="63">
        <v>2</v>
      </c>
      <c r="AD6" s="101"/>
      <c r="AE6" s="88"/>
      <c r="AF6" s="89"/>
      <c r="AG6" s="103"/>
      <c r="AH6" s="101"/>
    </row>
    <row r="7" spans="1:34" s="36" customFormat="1" ht="15" customHeight="1">
      <c r="A7" s="87"/>
      <c r="B7" s="185">
        <v>103</v>
      </c>
      <c r="C7" s="154" t="s">
        <v>148</v>
      </c>
      <c r="D7" s="156" t="s">
        <v>131</v>
      </c>
      <c r="E7" s="201">
        <v>40</v>
      </c>
      <c r="F7" s="207">
        <v>19</v>
      </c>
      <c r="G7" s="126">
        <f>E7+(F7*0.01)</f>
        <v>40.19</v>
      </c>
      <c r="H7" s="79">
        <v>2</v>
      </c>
      <c r="I7" s="201">
        <v>4</v>
      </c>
      <c r="J7" s="201">
        <v>26</v>
      </c>
      <c r="K7" s="202">
        <v>70</v>
      </c>
      <c r="L7" s="24">
        <f>TRUNC(((I7*60+J7)+(K7*0.01))/6,3)</f>
        <v>44.45</v>
      </c>
      <c r="M7" s="79">
        <v>5</v>
      </c>
      <c r="N7" s="122">
        <f>G7+L7</f>
        <v>84.64</v>
      </c>
      <c r="O7" s="63">
        <v>3</v>
      </c>
      <c r="P7" s="32">
        <v>2</v>
      </c>
      <c r="Q7" s="25" t="s">
        <v>256</v>
      </c>
      <c r="R7" s="21">
        <v>48</v>
      </c>
      <c r="S7" s="24">
        <f>TRUNC(((P7*60+Q7)+(R7*0.01))/3,3)</f>
        <v>42.16</v>
      </c>
      <c r="T7" s="97">
        <v>3</v>
      </c>
      <c r="U7" s="122">
        <f>N7+S7</f>
        <v>126.8</v>
      </c>
      <c r="V7" s="74">
        <v>3</v>
      </c>
      <c r="W7" s="148">
        <v>7</v>
      </c>
      <c r="X7" s="142">
        <v>31</v>
      </c>
      <c r="Y7" s="147">
        <v>26</v>
      </c>
      <c r="Z7" s="115">
        <f>TRUNC(((W7*60+X7)+(Y7*0.01))/10,3)</f>
        <v>45.126</v>
      </c>
      <c r="AA7" s="59">
        <v>5</v>
      </c>
      <c r="AB7" s="129">
        <f>G7+L7+S7+Z7</f>
        <v>171.926</v>
      </c>
      <c r="AC7" s="63">
        <v>3</v>
      </c>
      <c r="AD7" s="101"/>
      <c r="AE7" s="88"/>
      <c r="AF7" s="89"/>
      <c r="AG7" s="103"/>
      <c r="AH7" s="101"/>
    </row>
    <row r="8" spans="1:34" s="36" customFormat="1" ht="14.25" customHeight="1">
      <c r="A8" s="87"/>
      <c r="B8" s="185">
        <v>105</v>
      </c>
      <c r="C8" s="154" t="s">
        <v>151</v>
      </c>
      <c r="D8" s="156" t="s">
        <v>137</v>
      </c>
      <c r="E8" s="201">
        <v>41</v>
      </c>
      <c r="F8" s="208">
        <v>61</v>
      </c>
      <c r="G8" s="126">
        <f>E8+(F8*0.01)</f>
        <v>41.61</v>
      </c>
      <c r="H8" s="79">
        <v>8</v>
      </c>
      <c r="I8" s="201">
        <v>4</v>
      </c>
      <c r="J8" s="201">
        <v>24</v>
      </c>
      <c r="K8" s="208">
        <v>51</v>
      </c>
      <c r="L8" s="24">
        <f>TRUNC(((I8*60+J8)+(K8*0.01))/6,3)</f>
        <v>44.085</v>
      </c>
      <c r="M8" s="79">
        <v>4</v>
      </c>
      <c r="N8" s="122">
        <f>G8+L8</f>
        <v>85.695</v>
      </c>
      <c r="O8" s="63">
        <v>5</v>
      </c>
      <c r="P8" s="23">
        <v>2</v>
      </c>
      <c r="Q8" s="25" t="s">
        <v>257</v>
      </c>
      <c r="R8" s="21">
        <v>85</v>
      </c>
      <c r="S8" s="24">
        <f>TRUNC(((P8*60+Q8)+(R8*0.01))/3,3)</f>
        <v>42.95</v>
      </c>
      <c r="T8" s="97">
        <v>7</v>
      </c>
      <c r="U8" s="122">
        <f>N8+S8</f>
        <v>128.64499999999998</v>
      </c>
      <c r="V8" s="74">
        <v>5</v>
      </c>
      <c r="W8" s="148">
        <v>7</v>
      </c>
      <c r="X8" s="142">
        <v>22</v>
      </c>
      <c r="Y8" s="147">
        <v>45</v>
      </c>
      <c r="Z8" s="115">
        <f>TRUNC(((W8*60+X8)+(Y8*0.01))/10,3)</f>
        <v>44.245</v>
      </c>
      <c r="AA8" s="59">
        <v>2</v>
      </c>
      <c r="AB8" s="129">
        <f>G8+L8+S8+Z8</f>
        <v>172.89</v>
      </c>
      <c r="AC8" s="63">
        <v>4</v>
      </c>
      <c r="AD8" s="101"/>
      <c r="AE8" s="88"/>
      <c r="AF8" s="89"/>
      <c r="AG8" s="103"/>
      <c r="AH8" s="101"/>
    </row>
    <row r="9" spans="1:34" s="36" customFormat="1" ht="17.25" customHeight="1">
      <c r="A9" s="87"/>
      <c r="B9" s="185">
        <v>107</v>
      </c>
      <c r="C9" s="154" t="s">
        <v>136</v>
      </c>
      <c r="D9" s="156" t="s">
        <v>137</v>
      </c>
      <c r="E9" s="201">
        <v>41</v>
      </c>
      <c r="F9" s="213">
        <v>67</v>
      </c>
      <c r="G9" s="126">
        <f>E9+(F9*0.01)</f>
        <v>41.67</v>
      </c>
      <c r="H9" s="79">
        <v>10</v>
      </c>
      <c r="I9" s="201">
        <v>4</v>
      </c>
      <c r="J9" s="201">
        <v>22</v>
      </c>
      <c r="K9" s="202">
        <v>13</v>
      </c>
      <c r="L9" s="24">
        <f>TRUNC(((I9*60+J9)+(K9*0.01))/6,3)</f>
        <v>43.688</v>
      </c>
      <c r="M9" s="79">
        <v>3</v>
      </c>
      <c r="N9" s="122">
        <f>G9+L9</f>
        <v>85.358</v>
      </c>
      <c r="O9" s="63">
        <v>4</v>
      </c>
      <c r="P9" s="23">
        <v>2</v>
      </c>
      <c r="Q9" s="25" t="s">
        <v>258</v>
      </c>
      <c r="R9" s="15">
        <v>80</v>
      </c>
      <c r="S9" s="24">
        <f>TRUNC(((P9*60+Q9)+(R9*0.01))/3,3)</f>
        <v>42.6</v>
      </c>
      <c r="T9" s="97">
        <v>4</v>
      </c>
      <c r="U9" s="122">
        <f>N9+S9</f>
        <v>127.958</v>
      </c>
      <c r="V9" s="74">
        <v>4</v>
      </c>
      <c r="W9" s="32">
        <v>7</v>
      </c>
      <c r="X9" s="23">
        <v>31</v>
      </c>
      <c r="Y9" s="15">
        <v>23</v>
      </c>
      <c r="Z9" s="115">
        <f>TRUNC(((W9*60+X9)+(Y9*0.01))/10,3)</f>
        <v>45.123</v>
      </c>
      <c r="AA9" s="59">
        <v>4</v>
      </c>
      <c r="AB9" s="129">
        <f>G9+L9+S9+Z9</f>
        <v>173.081</v>
      </c>
      <c r="AC9" s="63">
        <v>5</v>
      </c>
      <c r="AD9" s="101"/>
      <c r="AE9" s="88"/>
      <c r="AF9" s="89"/>
      <c r="AG9" s="103"/>
      <c r="AH9" s="101"/>
    </row>
    <row r="10" spans="1:34" s="36" customFormat="1" ht="14.25" customHeight="1">
      <c r="A10" s="87"/>
      <c r="B10" s="185">
        <v>110</v>
      </c>
      <c r="C10" s="154" t="s">
        <v>143</v>
      </c>
      <c r="D10" s="156" t="s">
        <v>141</v>
      </c>
      <c r="E10" s="201">
        <v>41</v>
      </c>
      <c r="F10" s="207">
        <v>81</v>
      </c>
      <c r="G10" s="126">
        <f>E10+(F10*0.01)</f>
        <v>41.81</v>
      </c>
      <c r="H10" s="79">
        <v>11</v>
      </c>
      <c r="I10" s="201">
        <v>4</v>
      </c>
      <c r="J10" s="201">
        <v>28</v>
      </c>
      <c r="K10" s="208">
        <v>28</v>
      </c>
      <c r="L10" s="24">
        <f>TRUNC(((I10*60+J10)+(K10*0.01))/6,3)</f>
        <v>44.713</v>
      </c>
      <c r="M10" s="79">
        <v>6</v>
      </c>
      <c r="N10" s="122">
        <f>G10+L10</f>
        <v>86.523</v>
      </c>
      <c r="O10" s="63">
        <v>7</v>
      </c>
      <c r="P10" s="23">
        <v>2</v>
      </c>
      <c r="Q10" s="25" t="s">
        <v>257</v>
      </c>
      <c r="R10" s="20" t="s">
        <v>259</v>
      </c>
      <c r="S10" s="24">
        <f>TRUNC(((P10*60+Q10)+(R10*0.01))/3,3)</f>
        <v>42.666</v>
      </c>
      <c r="T10" s="97">
        <v>6</v>
      </c>
      <c r="U10" s="122">
        <f>N10+S10</f>
        <v>129.189</v>
      </c>
      <c r="V10" s="74">
        <v>7</v>
      </c>
      <c r="W10" s="148">
        <v>7</v>
      </c>
      <c r="X10" s="142">
        <v>35</v>
      </c>
      <c r="Y10" s="149">
        <v>22</v>
      </c>
      <c r="Z10" s="115">
        <f>TRUNC(((W10*60+X10)+(Y10*0.01))/10,3)</f>
        <v>45.522</v>
      </c>
      <c r="AA10" s="59">
        <v>6</v>
      </c>
      <c r="AB10" s="129">
        <f>G10+L10+S10+Z10</f>
        <v>174.71099999999998</v>
      </c>
      <c r="AC10" s="63">
        <v>6</v>
      </c>
      <c r="AD10" s="101"/>
      <c r="AE10" s="88"/>
      <c r="AF10" s="89"/>
      <c r="AG10" s="103"/>
      <c r="AH10" s="101"/>
    </row>
    <row r="11" spans="1:34" s="36" customFormat="1" ht="15.75" customHeight="1">
      <c r="A11" s="87"/>
      <c r="B11" s="185">
        <v>109</v>
      </c>
      <c r="C11" s="154" t="s">
        <v>144</v>
      </c>
      <c r="D11" s="156" t="s">
        <v>145</v>
      </c>
      <c r="E11" s="201">
        <v>41</v>
      </c>
      <c r="F11" s="202">
        <v>13</v>
      </c>
      <c r="G11" s="126">
        <f>E11+(F11*0.01)</f>
        <v>41.13</v>
      </c>
      <c r="H11" s="79">
        <v>6</v>
      </c>
      <c r="I11" s="201">
        <v>4</v>
      </c>
      <c r="J11" s="201">
        <v>31</v>
      </c>
      <c r="K11" s="202">
        <v>34</v>
      </c>
      <c r="L11" s="24">
        <f>TRUNC(((I11*60+J11)+(K11*0.01))/6,3)</f>
        <v>45.223</v>
      </c>
      <c r="M11" s="79">
        <v>7</v>
      </c>
      <c r="N11" s="122">
        <f>G11+L11</f>
        <v>86.35300000000001</v>
      </c>
      <c r="O11" s="63">
        <v>6</v>
      </c>
      <c r="P11" s="23">
        <v>2</v>
      </c>
      <c r="Q11" s="25" t="s">
        <v>258</v>
      </c>
      <c r="R11" s="15">
        <v>96</v>
      </c>
      <c r="S11" s="24">
        <f>TRUNC(((P11*60+Q11)+(R11*0.01))/3,3)</f>
        <v>42.653</v>
      </c>
      <c r="T11" s="97">
        <v>5</v>
      </c>
      <c r="U11" s="122">
        <f>N11+S11</f>
        <v>129.006</v>
      </c>
      <c r="V11" s="74">
        <v>6</v>
      </c>
      <c r="W11" s="148">
        <v>7</v>
      </c>
      <c r="X11" s="142">
        <v>41</v>
      </c>
      <c r="Y11" s="143">
        <v>99</v>
      </c>
      <c r="Z11" s="115">
        <f>TRUNC(((W11*60+X11)+(Y11*0.01))/10,3)</f>
        <v>46.199</v>
      </c>
      <c r="AA11" s="59">
        <v>7</v>
      </c>
      <c r="AB11" s="129">
        <f>G11+L11+S11+Z11</f>
        <v>175.20499999999998</v>
      </c>
      <c r="AC11" s="63">
        <v>7</v>
      </c>
      <c r="AD11" s="101"/>
      <c r="AE11" s="88"/>
      <c r="AF11" s="89"/>
      <c r="AG11" s="103"/>
      <c r="AH11" s="101"/>
    </row>
    <row r="12" spans="1:34" s="36" customFormat="1" ht="15" customHeight="1">
      <c r="A12" s="87"/>
      <c r="B12" s="185">
        <v>113</v>
      </c>
      <c r="C12" s="154" t="s">
        <v>140</v>
      </c>
      <c r="D12" s="156" t="s">
        <v>141</v>
      </c>
      <c r="E12" s="201">
        <v>41</v>
      </c>
      <c r="F12" s="207">
        <v>37</v>
      </c>
      <c r="G12" s="126">
        <f>E12+(F12*0.01)</f>
        <v>41.37</v>
      </c>
      <c r="H12" s="79">
        <v>7</v>
      </c>
      <c r="I12" s="201">
        <v>4</v>
      </c>
      <c r="J12" s="201">
        <v>34</v>
      </c>
      <c r="K12" s="208">
        <v>13</v>
      </c>
      <c r="L12" s="24">
        <f>TRUNC(((I12*60+J12)+(K12*0.01))/6,3)</f>
        <v>45.688</v>
      </c>
      <c r="M12" s="79">
        <v>8</v>
      </c>
      <c r="N12" s="122">
        <f>G12+L12</f>
        <v>87.05799999999999</v>
      </c>
      <c r="O12" s="63">
        <v>8</v>
      </c>
      <c r="P12" s="23">
        <v>2</v>
      </c>
      <c r="Q12" s="25" t="s">
        <v>260</v>
      </c>
      <c r="R12" s="20">
        <v>73</v>
      </c>
      <c r="S12" s="24">
        <f>TRUNC(((P12*60+Q12)+(R12*0.01))/3,3)</f>
        <v>43.243</v>
      </c>
      <c r="T12" s="97">
        <v>8</v>
      </c>
      <c r="U12" s="122">
        <f>N12+S12</f>
        <v>130.301</v>
      </c>
      <c r="V12" s="74">
        <v>8</v>
      </c>
      <c r="W12" s="32">
        <v>7</v>
      </c>
      <c r="X12" s="23">
        <v>48</v>
      </c>
      <c r="Y12" s="20" t="s">
        <v>257</v>
      </c>
      <c r="Z12" s="115">
        <f>TRUNC(((W12*60+X12)+(Y12*0.01))/10,3)</f>
        <v>46.808</v>
      </c>
      <c r="AA12" s="59">
        <v>8</v>
      </c>
      <c r="AB12" s="129">
        <f>G12+L12+S12+Z12</f>
        <v>177.10899999999998</v>
      </c>
      <c r="AC12" s="63">
        <v>8</v>
      </c>
      <c r="AD12" s="101"/>
      <c r="AE12" s="101"/>
      <c r="AF12" s="101"/>
      <c r="AG12" s="101"/>
      <c r="AH12" s="101"/>
    </row>
    <row r="13" spans="1:34" s="36" customFormat="1" ht="15.75" customHeight="1">
      <c r="A13" s="87"/>
      <c r="B13" s="185">
        <v>121</v>
      </c>
      <c r="C13" s="154" t="s">
        <v>146</v>
      </c>
      <c r="D13" s="156" t="s">
        <v>147</v>
      </c>
      <c r="E13" s="201">
        <v>41</v>
      </c>
      <c r="F13" s="213">
        <v>64</v>
      </c>
      <c r="G13" s="126">
        <f>E13+(F13*0.01)</f>
        <v>41.64</v>
      </c>
      <c r="H13" s="79">
        <v>9</v>
      </c>
      <c r="I13" s="201">
        <v>4</v>
      </c>
      <c r="J13" s="201">
        <v>36</v>
      </c>
      <c r="K13" s="202">
        <v>17</v>
      </c>
      <c r="L13" s="24">
        <f>TRUNC(((I13*60+J13)+(K13*0.01))/6,3)</f>
        <v>46.028</v>
      </c>
      <c r="M13" s="79">
        <v>10</v>
      </c>
      <c r="N13" s="122">
        <f>G13+L13</f>
        <v>87.668</v>
      </c>
      <c r="O13" s="63">
        <v>10</v>
      </c>
      <c r="P13" s="23">
        <v>2</v>
      </c>
      <c r="Q13" s="25">
        <v>10</v>
      </c>
      <c r="R13" s="15">
        <v>27</v>
      </c>
      <c r="S13" s="24">
        <f>TRUNC(((P13*60+Q13)+(R13*0.01))/3,3)</f>
        <v>43.423</v>
      </c>
      <c r="T13" s="97">
        <v>9</v>
      </c>
      <c r="U13" s="122">
        <f>N13+S13</f>
        <v>131.091</v>
      </c>
      <c r="V13" s="74">
        <v>9</v>
      </c>
      <c r="W13" s="148"/>
      <c r="X13" s="142"/>
      <c r="Y13" s="144"/>
      <c r="Z13" s="115">
        <f>TRUNC(((W13*60+X13)+(Y13*0.01))/10,3)</f>
        <v>0</v>
      </c>
      <c r="AA13" s="59"/>
      <c r="AB13" s="129">
        <f>G13+L13+S13+Z13</f>
        <v>131.091</v>
      </c>
      <c r="AC13" s="63">
        <v>9</v>
      </c>
      <c r="AD13" s="101"/>
      <c r="AE13" s="88"/>
      <c r="AF13" s="89"/>
      <c r="AG13" s="103"/>
      <c r="AH13" s="101"/>
    </row>
    <row r="14" spans="1:34" s="36" customFormat="1" ht="15.75" customHeight="1">
      <c r="A14" s="87"/>
      <c r="B14" s="185">
        <v>112</v>
      </c>
      <c r="C14" s="154" t="s">
        <v>152</v>
      </c>
      <c r="D14" s="156" t="s">
        <v>131</v>
      </c>
      <c r="E14" s="201">
        <v>41</v>
      </c>
      <c r="F14" s="207" t="s">
        <v>257</v>
      </c>
      <c r="G14" s="126">
        <f>E14+(F14*0.01)</f>
        <v>41.08</v>
      </c>
      <c r="H14" s="79">
        <v>5</v>
      </c>
      <c r="I14" s="201">
        <v>4</v>
      </c>
      <c r="J14" s="201">
        <v>38</v>
      </c>
      <c r="K14" s="208">
        <v>30</v>
      </c>
      <c r="L14" s="24">
        <f>TRUNC(((I14*60+J14)+(K14*0.01))/6,3)</f>
        <v>46.383</v>
      </c>
      <c r="M14" s="79">
        <v>11</v>
      </c>
      <c r="N14" s="122">
        <f>G14+L14</f>
        <v>87.463</v>
      </c>
      <c r="O14" s="63">
        <v>9</v>
      </c>
      <c r="P14" s="23">
        <v>2</v>
      </c>
      <c r="Q14" s="25">
        <v>12</v>
      </c>
      <c r="R14" s="20">
        <v>20</v>
      </c>
      <c r="S14" s="24">
        <f>TRUNC(((P14*60+Q14)+(R14*0.01))/3,3)</f>
        <v>44.066</v>
      </c>
      <c r="T14" s="97">
        <v>12</v>
      </c>
      <c r="U14" s="122">
        <f>N14+S14</f>
        <v>131.529</v>
      </c>
      <c r="V14" s="74">
        <v>10</v>
      </c>
      <c r="W14" s="148"/>
      <c r="X14" s="142"/>
      <c r="Y14" s="149"/>
      <c r="Z14" s="115">
        <f>TRUNC(((W14*60+X14)+(Y14*0.01))/10,3)</f>
        <v>0</v>
      </c>
      <c r="AA14" s="59"/>
      <c r="AB14" s="129">
        <f>G14+L14+S14+Z14</f>
        <v>131.529</v>
      </c>
      <c r="AC14" s="63">
        <v>10</v>
      </c>
      <c r="AD14" s="101"/>
      <c r="AE14" s="88"/>
      <c r="AF14" s="89"/>
      <c r="AG14" s="103"/>
      <c r="AH14" s="101"/>
    </row>
    <row r="15" spans="1:34" s="36" customFormat="1" ht="14.25" customHeight="1">
      <c r="A15" s="87"/>
      <c r="B15" s="185">
        <v>118</v>
      </c>
      <c r="C15" s="154" t="s">
        <v>150</v>
      </c>
      <c r="D15" s="156" t="s">
        <v>131</v>
      </c>
      <c r="E15" s="201">
        <v>41</v>
      </c>
      <c r="F15" s="208" t="s">
        <v>256</v>
      </c>
      <c r="G15" s="126">
        <f>E15+(F15*0.01)</f>
        <v>41.06</v>
      </c>
      <c r="H15" s="79">
        <v>4</v>
      </c>
      <c r="I15" s="201">
        <v>4</v>
      </c>
      <c r="J15" s="201">
        <v>44</v>
      </c>
      <c r="K15" s="208">
        <v>62</v>
      </c>
      <c r="L15" s="24">
        <f>TRUNC(((I15*60+J15)+(K15*0.01))/6,3)</f>
        <v>47.436</v>
      </c>
      <c r="M15" s="79">
        <v>14</v>
      </c>
      <c r="N15" s="122">
        <f>G15+L15</f>
        <v>88.49600000000001</v>
      </c>
      <c r="O15" s="63">
        <v>11</v>
      </c>
      <c r="P15" s="23">
        <v>2</v>
      </c>
      <c r="Q15" s="25">
        <v>11</v>
      </c>
      <c r="R15" s="15">
        <v>34</v>
      </c>
      <c r="S15" s="24">
        <f>TRUNC(((P15*60+Q15)+(R15*0.01))/3,3)</f>
        <v>43.78</v>
      </c>
      <c r="T15" s="97">
        <v>10</v>
      </c>
      <c r="U15" s="122">
        <f>N15+S15</f>
        <v>132.276</v>
      </c>
      <c r="V15" s="74">
        <v>11</v>
      </c>
      <c r="W15" s="148"/>
      <c r="X15" s="142"/>
      <c r="Y15" s="143"/>
      <c r="Z15" s="115">
        <f>TRUNC(((W15*60+X15)+(Y15*0.01))/10,3)</f>
        <v>0</v>
      </c>
      <c r="AA15" s="59"/>
      <c r="AB15" s="129">
        <f>G15+L15+S15+Z15</f>
        <v>132.276</v>
      </c>
      <c r="AC15" s="63">
        <v>11</v>
      </c>
      <c r="AD15" s="101"/>
      <c r="AE15" s="88"/>
      <c r="AF15" s="89"/>
      <c r="AG15" s="103"/>
      <c r="AH15" s="101"/>
    </row>
    <row r="16" spans="1:34" s="36" customFormat="1" ht="14.25" customHeight="1">
      <c r="A16" s="87"/>
      <c r="B16" s="185">
        <v>111</v>
      </c>
      <c r="C16" s="154" t="s">
        <v>139</v>
      </c>
      <c r="D16" s="156" t="s">
        <v>68</v>
      </c>
      <c r="E16" s="201">
        <v>43</v>
      </c>
      <c r="F16" s="202">
        <v>13</v>
      </c>
      <c r="G16" s="126">
        <f>E16+(F16*0.01)</f>
        <v>43.13</v>
      </c>
      <c r="H16" s="79">
        <v>16</v>
      </c>
      <c r="I16" s="201">
        <v>4</v>
      </c>
      <c r="J16" s="201">
        <v>35</v>
      </c>
      <c r="K16" s="208" t="s">
        <v>223</v>
      </c>
      <c r="L16" s="24">
        <f>TRUNC(((I16*60+J16)+(K16*0.01))/6,3)</f>
        <v>45.835</v>
      </c>
      <c r="M16" s="79">
        <v>9</v>
      </c>
      <c r="N16" s="122">
        <f>G16+L16</f>
        <v>88.965</v>
      </c>
      <c r="O16" s="63">
        <v>12</v>
      </c>
      <c r="P16" s="23">
        <v>2</v>
      </c>
      <c r="Q16" s="25">
        <v>11</v>
      </c>
      <c r="R16" s="21">
        <v>69</v>
      </c>
      <c r="S16" s="24">
        <f>TRUNC(((P16*60+Q16)+(R16*0.01))/3,3)</f>
        <v>43.896</v>
      </c>
      <c r="T16" s="97">
        <v>11</v>
      </c>
      <c r="U16" s="122">
        <f>N16+S16</f>
        <v>132.861</v>
      </c>
      <c r="V16" s="74">
        <v>12</v>
      </c>
      <c r="W16" s="32"/>
      <c r="X16" s="23"/>
      <c r="Y16" s="21"/>
      <c r="Z16" s="115">
        <f>TRUNC(((W16*60+X16)+(Y16*0.01))/10,3)</f>
        <v>0</v>
      </c>
      <c r="AA16" s="59"/>
      <c r="AB16" s="129">
        <f>G16+L16+S16+Z16</f>
        <v>132.861</v>
      </c>
      <c r="AC16" s="63">
        <v>12</v>
      </c>
      <c r="AD16" s="101"/>
      <c r="AE16" s="88"/>
      <c r="AF16" s="89"/>
      <c r="AG16" s="103"/>
      <c r="AH16" s="101"/>
    </row>
    <row r="17" spans="1:34" s="36" customFormat="1" ht="15.75" customHeight="1">
      <c r="A17" s="87"/>
      <c r="B17" s="185">
        <v>114</v>
      </c>
      <c r="C17" s="154" t="s">
        <v>133</v>
      </c>
      <c r="D17" s="156" t="s">
        <v>131</v>
      </c>
      <c r="E17" s="201">
        <v>42</v>
      </c>
      <c r="F17" s="202">
        <v>57</v>
      </c>
      <c r="G17" s="126">
        <f>E17+(F17*0.01)</f>
        <v>42.57</v>
      </c>
      <c r="H17" s="79">
        <v>13</v>
      </c>
      <c r="I17" s="201">
        <v>4</v>
      </c>
      <c r="J17" s="201">
        <v>40</v>
      </c>
      <c r="K17" s="208" t="s">
        <v>262</v>
      </c>
      <c r="L17" s="24">
        <f>TRUNC(((I17*60+J17)+(K17*0.01))/6,3)</f>
        <v>46.673</v>
      </c>
      <c r="M17" s="79">
        <v>12</v>
      </c>
      <c r="N17" s="122">
        <f>G17+L17</f>
        <v>89.243</v>
      </c>
      <c r="O17" s="63">
        <v>13</v>
      </c>
      <c r="P17" s="23">
        <v>2</v>
      </c>
      <c r="Q17" s="25">
        <v>12</v>
      </c>
      <c r="R17" s="21">
        <v>29</v>
      </c>
      <c r="S17" s="24">
        <f>TRUNC(((P17*60+Q17)+(R17*0.01))/3,3)</f>
        <v>44.096</v>
      </c>
      <c r="T17" s="97">
        <v>13</v>
      </c>
      <c r="U17" s="122">
        <f>N17+S17</f>
        <v>133.339</v>
      </c>
      <c r="V17" s="74">
        <v>13</v>
      </c>
      <c r="W17" s="32"/>
      <c r="X17" s="23"/>
      <c r="Y17" s="21"/>
      <c r="Z17" s="115">
        <f>TRUNC(((W17*60+X17)+(Y17*0.01))/10,3)</f>
        <v>0</v>
      </c>
      <c r="AA17" s="59"/>
      <c r="AB17" s="129">
        <f>G17+L17+S17+Z17</f>
        <v>133.339</v>
      </c>
      <c r="AC17" s="63">
        <v>13</v>
      </c>
      <c r="AD17" s="101"/>
      <c r="AE17" s="88"/>
      <c r="AF17" s="89"/>
      <c r="AG17" s="103"/>
      <c r="AH17" s="101"/>
    </row>
    <row r="18" spans="1:34" s="36" customFormat="1" ht="16.5" customHeight="1">
      <c r="A18" s="87"/>
      <c r="B18" s="185">
        <v>115</v>
      </c>
      <c r="C18" s="154" t="s">
        <v>138</v>
      </c>
      <c r="D18" s="156" t="s">
        <v>70</v>
      </c>
      <c r="E18" s="201">
        <v>42</v>
      </c>
      <c r="F18" s="208" t="s">
        <v>258</v>
      </c>
      <c r="G18" s="126">
        <f>E18+(F18*0.01)</f>
        <v>42.07</v>
      </c>
      <c r="H18" s="79">
        <v>12</v>
      </c>
      <c r="I18" s="201">
        <v>4</v>
      </c>
      <c r="J18" s="201">
        <v>45</v>
      </c>
      <c r="K18" s="208">
        <v>62</v>
      </c>
      <c r="L18" s="24">
        <f>TRUNC(((I18*60+J18)+(K18*0.01))/6,3)</f>
        <v>47.603</v>
      </c>
      <c r="M18" s="79">
        <v>16</v>
      </c>
      <c r="N18" s="122">
        <f>G18+L18</f>
        <v>89.673</v>
      </c>
      <c r="O18" s="63">
        <v>14</v>
      </c>
      <c r="P18" s="23">
        <v>2</v>
      </c>
      <c r="Q18" s="25">
        <v>15</v>
      </c>
      <c r="R18" s="29" t="s">
        <v>259</v>
      </c>
      <c r="S18" s="24">
        <f>TRUNC(((P18*60+Q18)+(R18*0.01))/3,3)</f>
        <v>45</v>
      </c>
      <c r="T18" s="97">
        <v>15</v>
      </c>
      <c r="U18" s="122">
        <f>N18+S18</f>
        <v>134.673</v>
      </c>
      <c r="V18" s="74">
        <v>14</v>
      </c>
      <c r="W18" s="32"/>
      <c r="X18" s="23"/>
      <c r="Y18" s="29"/>
      <c r="Z18" s="115">
        <f>TRUNC(((W18*60+X18)+(Y18*0.01))/10,3)</f>
        <v>0</v>
      </c>
      <c r="AA18" s="59"/>
      <c r="AB18" s="129">
        <f>G18+L18+S18+Z18</f>
        <v>134.673</v>
      </c>
      <c r="AC18" s="63">
        <v>14</v>
      </c>
      <c r="AD18" s="101"/>
      <c r="AE18" s="88"/>
      <c r="AF18" s="89"/>
      <c r="AG18" s="103"/>
      <c r="AH18" s="101"/>
    </row>
    <row r="19" spans="1:34" s="36" customFormat="1" ht="14.25" customHeight="1">
      <c r="A19" s="87"/>
      <c r="B19" s="185">
        <v>116</v>
      </c>
      <c r="C19" s="154" t="s">
        <v>130</v>
      </c>
      <c r="D19" s="156" t="s">
        <v>131</v>
      </c>
      <c r="E19" s="201">
        <v>43</v>
      </c>
      <c r="F19" s="208" t="s">
        <v>261</v>
      </c>
      <c r="G19" s="126">
        <f>E19+(F19*0.01)</f>
        <v>43.05</v>
      </c>
      <c r="H19" s="79">
        <v>15</v>
      </c>
      <c r="I19" s="201">
        <v>4</v>
      </c>
      <c r="J19" s="201">
        <v>45</v>
      </c>
      <c r="K19" s="202">
        <v>59</v>
      </c>
      <c r="L19" s="24">
        <f>TRUNC(((I19*60+J19)+(K19*0.01))/6,3)</f>
        <v>47.598</v>
      </c>
      <c r="M19" s="79">
        <v>15</v>
      </c>
      <c r="N19" s="122">
        <f>G19+L19</f>
        <v>90.648</v>
      </c>
      <c r="O19" s="63">
        <v>16</v>
      </c>
      <c r="P19" s="23">
        <v>2</v>
      </c>
      <c r="Q19" s="25">
        <v>13</v>
      </c>
      <c r="R19" s="15">
        <v>68</v>
      </c>
      <c r="S19" s="24">
        <f>TRUNC(((P19*60+Q19)+(R19*0.01))/3,3)</f>
        <v>44.56</v>
      </c>
      <c r="T19" s="97">
        <v>14</v>
      </c>
      <c r="U19" s="122">
        <f>N19+S19</f>
        <v>135.208</v>
      </c>
      <c r="V19" s="74">
        <v>15</v>
      </c>
      <c r="W19" s="32"/>
      <c r="X19" s="23"/>
      <c r="Y19" s="15"/>
      <c r="Z19" s="115">
        <f>TRUNC(((W19*60+X19)+(Y19*0.01))/10,3)</f>
        <v>0</v>
      </c>
      <c r="AA19" s="59"/>
      <c r="AB19" s="129">
        <f>G19+L19+S19+Z19</f>
        <v>135.208</v>
      </c>
      <c r="AC19" s="63">
        <v>15</v>
      </c>
      <c r="AD19" s="101"/>
      <c r="AE19" s="88"/>
      <c r="AF19" s="89"/>
      <c r="AG19" s="103"/>
      <c r="AH19" s="101"/>
    </row>
    <row r="20" spans="1:34" s="36" customFormat="1" ht="14.25" customHeight="1">
      <c r="A20" s="87"/>
      <c r="B20" s="185">
        <v>117</v>
      </c>
      <c r="C20" s="154" t="s">
        <v>134</v>
      </c>
      <c r="D20" s="156" t="s">
        <v>135</v>
      </c>
      <c r="E20" s="201">
        <v>42</v>
      </c>
      <c r="F20" s="207">
        <v>92</v>
      </c>
      <c r="G20" s="126">
        <f>E20+(F20*0.01)</f>
        <v>42.92</v>
      </c>
      <c r="H20" s="79">
        <v>14</v>
      </c>
      <c r="I20" s="201">
        <v>4</v>
      </c>
      <c r="J20" s="201">
        <v>42</v>
      </c>
      <c r="K20" s="202">
        <v>85</v>
      </c>
      <c r="L20" s="24">
        <f>TRUNC(((I20*60+J20)+(K20*0.01))/6,3)</f>
        <v>47.141</v>
      </c>
      <c r="M20" s="79">
        <v>13</v>
      </c>
      <c r="N20" s="122">
        <f>G20+L20</f>
        <v>90.061</v>
      </c>
      <c r="O20" s="63">
        <v>15</v>
      </c>
      <c r="P20" s="23">
        <v>2</v>
      </c>
      <c r="Q20" s="25">
        <v>15</v>
      </c>
      <c r="R20" s="21">
        <v>58</v>
      </c>
      <c r="S20" s="24">
        <f>TRUNC(((P20*60+Q20)+(R20*0.01))/3,3)</f>
        <v>45.193</v>
      </c>
      <c r="T20" s="97">
        <v>16</v>
      </c>
      <c r="U20" s="122">
        <f>N20+S20</f>
        <v>135.25400000000002</v>
      </c>
      <c r="V20" s="74">
        <v>16</v>
      </c>
      <c r="W20" s="32"/>
      <c r="X20" s="23"/>
      <c r="Y20" s="21"/>
      <c r="Z20" s="115">
        <f>TRUNC(((W20*60+X20)+(Y20*0.01))/10,3)</f>
        <v>0</v>
      </c>
      <c r="AA20" s="59"/>
      <c r="AB20" s="129">
        <f>G20+L20+S20+Z20</f>
        <v>135.25400000000002</v>
      </c>
      <c r="AC20" s="63">
        <v>16</v>
      </c>
      <c r="AD20" s="101"/>
      <c r="AE20" s="88"/>
      <c r="AF20" s="89"/>
      <c r="AG20" s="103"/>
      <c r="AH20" s="101"/>
    </row>
    <row r="21" spans="1:34" s="36" customFormat="1" ht="14.25" customHeight="1">
      <c r="A21" s="87"/>
      <c r="B21" s="185">
        <v>119</v>
      </c>
      <c r="C21" s="154" t="s">
        <v>142</v>
      </c>
      <c r="D21" s="156" t="s">
        <v>72</v>
      </c>
      <c r="E21" s="201">
        <v>43</v>
      </c>
      <c r="F21" s="207">
        <v>98</v>
      </c>
      <c r="G21" s="126">
        <f>E21+(F21*0.01)</f>
        <v>43.98</v>
      </c>
      <c r="H21" s="79">
        <v>17</v>
      </c>
      <c r="I21" s="201">
        <v>4</v>
      </c>
      <c r="J21" s="201">
        <v>48</v>
      </c>
      <c r="K21" s="208">
        <v>76</v>
      </c>
      <c r="L21" s="24">
        <f>TRUNC(((I21*60+J21)+(K21*0.01))/6,3)</f>
        <v>48.126</v>
      </c>
      <c r="M21" s="79">
        <v>17</v>
      </c>
      <c r="N21" s="122">
        <f>G21+L21</f>
        <v>92.106</v>
      </c>
      <c r="O21" s="63">
        <v>17</v>
      </c>
      <c r="P21" s="32">
        <v>2</v>
      </c>
      <c r="Q21" s="25">
        <v>18</v>
      </c>
      <c r="R21" s="20">
        <v>97</v>
      </c>
      <c r="S21" s="24">
        <f>TRUNC(((P21*60+Q21)+(R21*0.01))/3,3)</f>
        <v>46.323</v>
      </c>
      <c r="T21" s="97">
        <v>17</v>
      </c>
      <c r="U21" s="122">
        <f>N21+S21</f>
        <v>138.429</v>
      </c>
      <c r="V21" s="74">
        <v>17</v>
      </c>
      <c r="W21" s="148"/>
      <c r="X21" s="142"/>
      <c r="Y21" s="147"/>
      <c r="Z21" s="115">
        <f>TRUNC(((W21*60+X21)+(Y21*0.01))/10,3)</f>
        <v>0</v>
      </c>
      <c r="AA21" s="59"/>
      <c r="AB21" s="129">
        <f>G21+L21+S21+Z21</f>
        <v>138.429</v>
      </c>
      <c r="AC21" s="63">
        <v>17</v>
      </c>
      <c r="AD21" s="101"/>
      <c r="AE21" s="88"/>
      <c r="AF21" s="89"/>
      <c r="AG21" s="103"/>
      <c r="AH21" s="101"/>
    </row>
    <row r="22" spans="1:34" s="36" customFormat="1" ht="15.75" customHeight="1">
      <c r="A22" s="87"/>
      <c r="B22" s="185">
        <v>122</v>
      </c>
      <c r="C22" s="154" t="s">
        <v>132</v>
      </c>
      <c r="D22" s="156" t="s">
        <v>68</v>
      </c>
      <c r="E22" s="201">
        <v>45</v>
      </c>
      <c r="F22" s="207">
        <v>51</v>
      </c>
      <c r="G22" s="126">
        <f>E22+(F22*0.01)</f>
        <v>45.51</v>
      </c>
      <c r="H22" s="79">
        <v>18</v>
      </c>
      <c r="I22" s="201">
        <v>5</v>
      </c>
      <c r="J22" s="213" t="s">
        <v>256</v>
      </c>
      <c r="K22" s="202">
        <v>71</v>
      </c>
      <c r="L22" s="24">
        <f>TRUNC(((I22*60+J22)+(K22*0.01))/6,3)</f>
        <v>51.118</v>
      </c>
      <c r="M22" s="79">
        <v>18</v>
      </c>
      <c r="N22" s="122">
        <f>G22+L22</f>
        <v>96.628</v>
      </c>
      <c r="O22" s="63">
        <v>18</v>
      </c>
      <c r="P22" s="32">
        <v>2</v>
      </c>
      <c r="Q22" s="25">
        <v>28</v>
      </c>
      <c r="R22" s="21">
        <v>84</v>
      </c>
      <c r="S22" s="24">
        <f>TRUNC(((P22*60+Q22)+(R22*0.01))/3,3)</f>
        <v>49.613</v>
      </c>
      <c r="T22" s="97">
        <v>18</v>
      </c>
      <c r="U22" s="122">
        <f>N22+S22</f>
        <v>146.24099999999999</v>
      </c>
      <c r="V22" s="74">
        <v>18</v>
      </c>
      <c r="W22" s="32"/>
      <c r="X22" s="23"/>
      <c r="Y22" s="21"/>
      <c r="Z22" s="115">
        <f>TRUNC(((W22*60+X22)+(Y22*0.01))/10,3)</f>
        <v>0</v>
      </c>
      <c r="AA22" s="59"/>
      <c r="AB22" s="129">
        <f>G22+L22+S22+Z22</f>
        <v>146.24099999999999</v>
      </c>
      <c r="AC22" s="63">
        <v>18</v>
      </c>
      <c r="AD22" s="101"/>
      <c r="AE22" s="88"/>
      <c r="AF22" s="89"/>
      <c r="AG22" s="103"/>
      <c r="AH22" s="101"/>
    </row>
    <row r="23" spans="1:34" s="36" customFormat="1" ht="13.5" customHeight="1">
      <c r="A23" s="87"/>
      <c r="B23" s="153"/>
      <c r="C23" s="153"/>
      <c r="D23" s="154"/>
      <c r="E23" s="201"/>
      <c r="F23" s="207"/>
      <c r="G23" s="126">
        <f>E23+(F23*0.01)</f>
        <v>0</v>
      </c>
      <c r="H23" s="79"/>
      <c r="I23" s="201"/>
      <c r="J23" s="201"/>
      <c r="K23" s="208"/>
      <c r="L23" s="24">
        <f>TRUNC(((I23*60+J23)+(K23*0.01))/6,3)</f>
        <v>0</v>
      </c>
      <c r="M23" s="79"/>
      <c r="N23" s="122">
        <f>G23+L23</f>
        <v>0</v>
      </c>
      <c r="O23" s="63"/>
      <c r="P23" s="32"/>
      <c r="Q23" s="25"/>
      <c r="R23" s="21"/>
      <c r="S23" s="24">
        <f>TRUNC(((P23*60+Q23)+(R23*0.01))/3,3)</f>
        <v>0</v>
      </c>
      <c r="T23" s="97"/>
      <c r="U23" s="122">
        <f>N23+S23</f>
        <v>0</v>
      </c>
      <c r="V23" s="74"/>
      <c r="W23" s="148"/>
      <c r="X23" s="142"/>
      <c r="Y23" s="149"/>
      <c r="Z23" s="115">
        <f>TRUNC(((W23*60+X23)+(Y23*0.01))/10,3)</f>
        <v>0</v>
      </c>
      <c r="AA23" s="59"/>
      <c r="AB23" s="129">
        <f>G23+L23+S23+Z23</f>
        <v>0</v>
      </c>
      <c r="AC23" s="63"/>
      <c r="AD23" s="101"/>
      <c r="AE23" s="101"/>
      <c r="AF23" s="101"/>
      <c r="AG23" s="101"/>
      <c r="AH23" s="101"/>
    </row>
    <row r="24" spans="1:34" s="36" customFormat="1" ht="15.75" customHeight="1">
      <c r="A24" s="87"/>
      <c r="B24" s="153"/>
      <c r="C24" s="153"/>
      <c r="D24" s="154"/>
      <c r="E24" s="201"/>
      <c r="F24" s="202"/>
      <c r="G24" s="126">
        <f>E24+(F24*0.01)</f>
        <v>0</v>
      </c>
      <c r="H24" s="79"/>
      <c r="I24" s="201"/>
      <c r="J24" s="201"/>
      <c r="K24" s="202"/>
      <c r="L24" s="24">
        <f>TRUNC(((I24*60+J24)+(K24*0.01))/6,3)</f>
        <v>0</v>
      </c>
      <c r="M24" s="79"/>
      <c r="N24" s="122">
        <f>G24+L24</f>
        <v>0</v>
      </c>
      <c r="O24" s="63"/>
      <c r="P24" s="23"/>
      <c r="Q24" s="25"/>
      <c r="R24" s="15"/>
      <c r="S24" s="24">
        <f>TRUNC(((P24*60+Q24)+(R24*0.01))/3,3)</f>
        <v>0</v>
      </c>
      <c r="T24" s="97"/>
      <c r="U24" s="122">
        <f>N24+S24</f>
        <v>0</v>
      </c>
      <c r="V24" s="74"/>
      <c r="W24" s="148"/>
      <c r="X24" s="142"/>
      <c r="Y24" s="143"/>
      <c r="Z24" s="115">
        <f>TRUNC(((W24*60+X24)+(Y24*0.01))/10,3)</f>
        <v>0</v>
      </c>
      <c r="AA24" s="59"/>
      <c r="AB24" s="129">
        <f>G24+L24+S24+Z24</f>
        <v>0</v>
      </c>
      <c r="AC24" s="63"/>
      <c r="AD24" s="101"/>
      <c r="AE24" s="88"/>
      <c r="AF24" s="89"/>
      <c r="AG24" s="103"/>
      <c r="AH24" s="101"/>
    </row>
    <row r="25" spans="1:34" s="36" customFormat="1" ht="14.25" customHeight="1">
      <c r="A25" s="87"/>
      <c r="B25" s="153"/>
      <c r="C25" s="153"/>
      <c r="D25" s="154"/>
      <c r="E25" s="201"/>
      <c r="F25" s="202"/>
      <c r="G25" s="126">
        <f>E25+(F25*0.01)</f>
        <v>0</v>
      </c>
      <c r="H25" s="79"/>
      <c r="I25" s="201"/>
      <c r="J25" s="213"/>
      <c r="K25" s="208"/>
      <c r="L25" s="24">
        <f>TRUNC(((I25*60+J25)+(K25*0.01))/6,3)</f>
        <v>0</v>
      </c>
      <c r="M25" s="79"/>
      <c r="N25" s="122">
        <f>G25+L25</f>
        <v>0</v>
      </c>
      <c r="O25" s="63"/>
      <c r="P25" s="23"/>
      <c r="Q25" s="25"/>
      <c r="R25" s="21"/>
      <c r="S25" s="24">
        <f>TRUNC(((P25*60+Q25)+(R25*0.01))/3,3)</f>
        <v>0</v>
      </c>
      <c r="T25" s="97"/>
      <c r="U25" s="122">
        <f>N25+S25</f>
        <v>0</v>
      </c>
      <c r="V25" s="74"/>
      <c r="W25" s="148"/>
      <c r="X25" s="142"/>
      <c r="Y25" s="149"/>
      <c r="Z25" s="115">
        <f>TRUNC(((W25*60+X25)+(Y25*0.01))/10,3)</f>
        <v>0</v>
      </c>
      <c r="AA25" s="59"/>
      <c r="AB25" s="129">
        <f>G25+L25+S25+Z25</f>
        <v>0</v>
      </c>
      <c r="AC25" s="63"/>
      <c r="AD25" s="101"/>
      <c r="AE25" s="88"/>
      <c r="AF25" s="89"/>
      <c r="AG25" s="103"/>
      <c r="AH25" s="101"/>
    </row>
    <row r="26" spans="1:34" s="36" customFormat="1" ht="14.25" customHeight="1">
      <c r="A26" s="87"/>
      <c r="B26" s="153"/>
      <c r="C26" s="153"/>
      <c r="D26" s="154"/>
      <c r="E26" s="201"/>
      <c r="F26" s="208"/>
      <c r="G26" s="126">
        <f>E26+(F26*0.01)</f>
        <v>0</v>
      </c>
      <c r="H26" s="79"/>
      <c r="I26" s="201"/>
      <c r="J26" s="201"/>
      <c r="K26" s="208"/>
      <c r="L26" s="24">
        <f>TRUNC(((I26*60+J26)+(K26*0.01))/6,3)</f>
        <v>0</v>
      </c>
      <c r="M26" s="79"/>
      <c r="N26" s="122">
        <f>G26+L26</f>
        <v>0</v>
      </c>
      <c r="O26" s="63"/>
      <c r="P26" s="23"/>
      <c r="Q26" s="25"/>
      <c r="R26" s="15"/>
      <c r="S26" s="24">
        <f>TRUNC(((P26*60+Q26)+(R26*0.01))/3,3)</f>
        <v>0</v>
      </c>
      <c r="T26" s="97"/>
      <c r="U26" s="122">
        <f>N26+S26</f>
        <v>0</v>
      </c>
      <c r="V26" s="74"/>
      <c r="W26" s="148"/>
      <c r="X26" s="142"/>
      <c r="Y26" s="143"/>
      <c r="Z26" s="115">
        <f>TRUNC(((W26*60+X26)+(Y26*0.01))/10,3)</f>
        <v>0</v>
      </c>
      <c r="AA26" s="59"/>
      <c r="AB26" s="129">
        <f>G26+L26+S26+Z26</f>
        <v>0</v>
      </c>
      <c r="AC26" s="63"/>
      <c r="AD26" s="101"/>
      <c r="AE26" s="88"/>
      <c r="AF26" s="89"/>
      <c r="AG26" s="103"/>
      <c r="AH26" s="101"/>
    </row>
    <row r="27" spans="1:34" s="36" customFormat="1" ht="15" customHeight="1">
      <c r="A27" s="87"/>
      <c r="B27" s="153"/>
      <c r="C27" s="153"/>
      <c r="D27" s="154"/>
      <c r="E27" s="201"/>
      <c r="F27" s="202"/>
      <c r="G27" s="126">
        <f>E27+(F27*0.01)</f>
        <v>0</v>
      </c>
      <c r="H27" s="79"/>
      <c r="I27" s="201"/>
      <c r="J27" s="213"/>
      <c r="K27" s="202"/>
      <c r="L27" s="24">
        <f>TRUNC(((I27*60+J27)+(K27*0.01))/6,3)</f>
        <v>0</v>
      </c>
      <c r="M27" s="79"/>
      <c r="N27" s="122">
        <f>G27+L27</f>
        <v>0</v>
      </c>
      <c r="O27" s="63"/>
      <c r="P27" s="23"/>
      <c r="Q27" s="25"/>
      <c r="R27" s="21"/>
      <c r="S27" s="24">
        <f>TRUNC(((P27*60+Q27)+(R27*0.01))/3,3)</f>
        <v>0</v>
      </c>
      <c r="T27" s="97"/>
      <c r="U27" s="122">
        <f>N27+S27</f>
        <v>0</v>
      </c>
      <c r="V27" s="74"/>
      <c r="W27" s="148"/>
      <c r="X27" s="145"/>
      <c r="Y27" s="149"/>
      <c r="Z27" s="115">
        <f>TRUNC(((W27*60+X27)+(Y27*0.01))/10,3)</f>
        <v>0</v>
      </c>
      <c r="AA27" s="59"/>
      <c r="AB27" s="129">
        <f>G27+L27+S27+Z27</f>
        <v>0</v>
      </c>
      <c r="AC27" s="63"/>
      <c r="AD27" s="101"/>
      <c r="AE27" s="88"/>
      <c r="AF27" s="89"/>
      <c r="AG27" s="103"/>
      <c r="AH27" s="101"/>
    </row>
    <row r="28" spans="1:34" s="36" customFormat="1" ht="15" customHeight="1">
      <c r="A28" s="87"/>
      <c r="E28" s="201"/>
      <c r="F28" s="202"/>
      <c r="G28" s="126">
        <f>E28+(F28*0.01)</f>
        <v>0</v>
      </c>
      <c r="H28" s="79"/>
      <c r="I28" s="201"/>
      <c r="J28" s="213"/>
      <c r="K28" s="208"/>
      <c r="L28" s="24">
        <f>TRUNC(((I28*60+J28)+(K28*0.01))/6,3)</f>
        <v>0</v>
      </c>
      <c r="M28" s="79"/>
      <c r="N28" s="122">
        <f>G28+L28</f>
        <v>0</v>
      </c>
      <c r="O28" s="63"/>
      <c r="P28" s="23"/>
      <c r="Q28" s="23"/>
      <c r="R28" s="29"/>
      <c r="S28" s="24">
        <f>TRUNC(((P28*60+Q28)+(R28*0.01))/3,3)</f>
        <v>0</v>
      </c>
      <c r="T28" s="97"/>
      <c r="U28" s="122">
        <f>N28+S28</f>
        <v>0</v>
      </c>
      <c r="V28" s="74"/>
      <c r="W28" s="148"/>
      <c r="X28" s="142"/>
      <c r="Y28" s="143"/>
      <c r="Z28" s="115">
        <f>TRUNC(((W28*60+X28)+(Y28*0.01))/10,3)</f>
        <v>0</v>
      </c>
      <c r="AA28" s="59"/>
      <c r="AB28" s="129">
        <f>G28+L28+S28+Z28</f>
        <v>0</v>
      </c>
      <c r="AC28" s="63"/>
      <c r="AD28" s="101"/>
      <c r="AE28" s="88"/>
      <c r="AF28" s="89"/>
      <c r="AG28" s="103"/>
      <c r="AH28" s="101"/>
    </row>
    <row r="29" spans="1:33" s="101" customFormat="1" ht="26.25" customHeight="1">
      <c r="A29" s="87"/>
      <c r="B29" s="240" t="s">
        <v>265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164"/>
      <c r="O29" s="146"/>
      <c r="P29" s="142"/>
      <c r="Q29" s="145"/>
      <c r="R29" s="144"/>
      <c r="S29" s="241" t="s">
        <v>263</v>
      </c>
      <c r="T29" s="241"/>
      <c r="U29" s="241"/>
      <c r="V29" s="241"/>
      <c r="W29" s="169"/>
      <c r="X29" s="170"/>
      <c r="Y29" s="171"/>
      <c r="Z29" s="262"/>
      <c r="AA29" s="173"/>
      <c r="AB29" s="259"/>
      <c r="AC29" s="167"/>
      <c r="AE29" s="88"/>
      <c r="AF29" s="89"/>
      <c r="AG29" s="103"/>
    </row>
    <row r="30" spans="1:33" s="101" customFormat="1" ht="14.25" customHeight="1">
      <c r="A30" s="87"/>
      <c r="B30" s="88"/>
      <c r="C30" s="88"/>
      <c r="D30" s="92"/>
      <c r="E30" s="201"/>
      <c r="F30" s="208"/>
      <c r="G30" s="161"/>
      <c r="H30" s="150"/>
      <c r="I30" s="201"/>
      <c r="J30" s="201"/>
      <c r="K30" s="208"/>
      <c r="L30" s="157"/>
      <c r="M30" s="150"/>
      <c r="N30" s="158"/>
      <c r="O30" s="159"/>
      <c r="P30" s="142"/>
      <c r="Q30" s="145"/>
      <c r="R30" s="144"/>
      <c r="S30" s="157"/>
      <c r="T30" s="159"/>
      <c r="U30" s="158"/>
      <c r="V30" s="160"/>
      <c r="W30" s="148"/>
      <c r="X30" s="142"/>
      <c r="Y30" s="143"/>
      <c r="Z30" s="168"/>
      <c r="AA30" s="162"/>
      <c r="AB30" s="260"/>
      <c r="AC30" s="159"/>
      <c r="AE30" s="88"/>
      <c r="AF30" s="89"/>
      <c r="AG30" s="103"/>
    </row>
    <row r="31" spans="1:33" s="101" customFormat="1" ht="14.25" customHeight="1" thickBot="1">
      <c r="A31" s="87"/>
      <c r="B31" s="88"/>
      <c r="C31" s="88"/>
      <c r="D31" s="92"/>
      <c r="E31" s="201"/>
      <c r="F31" s="208"/>
      <c r="G31" s="161"/>
      <c r="H31" s="150"/>
      <c r="I31" s="201"/>
      <c r="J31" s="201"/>
      <c r="K31" s="208"/>
      <c r="L31" s="157"/>
      <c r="M31" s="150"/>
      <c r="N31" s="158"/>
      <c r="O31" s="159"/>
      <c r="P31" s="142"/>
      <c r="Q31" s="145"/>
      <c r="R31" s="144"/>
      <c r="S31" s="157"/>
      <c r="T31" s="159"/>
      <c r="U31" s="158"/>
      <c r="V31" s="160"/>
      <c r="W31" s="148"/>
      <c r="X31" s="142"/>
      <c r="Y31" s="143"/>
      <c r="Z31" s="168"/>
      <c r="AA31" s="162"/>
      <c r="AB31" s="260"/>
      <c r="AC31" s="159"/>
      <c r="AE31" s="88"/>
      <c r="AF31" s="89"/>
      <c r="AG31" s="103"/>
    </row>
    <row r="32" spans="1:34" ht="29.25" customHeight="1" thickBot="1">
      <c r="A32" s="229" t="s">
        <v>33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1"/>
      <c r="AD32" s="100"/>
      <c r="AE32" s="100"/>
      <c r="AF32" s="100"/>
      <c r="AG32" s="100"/>
      <c r="AH32" s="100"/>
    </row>
    <row r="33" spans="1:34" s="36" customFormat="1" ht="14.25" customHeight="1">
      <c r="A33" s="12"/>
      <c r="B33" s="13"/>
      <c r="C33" s="13"/>
      <c r="D33" s="133"/>
      <c r="E33" s="204"/>
      <c r="F33" s="205"/>
      <c r="G33" s="191"/>
      <c r="H33" s="84"/>
      <c r="I33" s="204"/>
      <c r="J33" s="194"/>
      <c r="K33" s="218"/>
      <c r="L33" s="40"/>
      <c r="M33" s="81"/>
      <c r="N33" s="124"/>
      <c r="O33" s="99"/>
      <c r="P33" s="32"/>
      <c r="Q33" s="23"/>
      <c r="R33" s="38"/>
      <c r="S33" s="40"/>
      <c r="T33" s="41"/>
      <c r="U33" s="120"/>
      <c r="V33" s="77"/>
      <c r="W33" s="35"/>
      <c r="X33" s="23"/>
      <c r="Y33" s="38"/>
      <c r="Z33" s="117"/>
      <c r="AA33" s="41"/>
      <c r="AB33" s="117"/>
      <c r="AC33" s="258"/>
      <c r="AD33" s="101"/>
      <c r="AE33" s="101"/>
      <c r="AF33" s="101"/>
      <c r="AG33" s="101"/>
      <c r="AH33" s="101"/>
    </row>
    <row r="34" spans="1:34" s="37" customFormat="1" ht="18" customHeight="1">
      <c r="A34" s="232" t="s">
        <v>0</v>
      </c>
      <c r="B34" s="233" t="s">
        <v>1</v>
      </c>
      <c r="C34" s="177"/>
      <c r="D34" s="234" t="s">
        <v>14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102"/>
      <c r="AE34" s="102"/>
      <c r="AF34" s="102"/>
      <c r="AG34" s="102"/>
      <c r="AH34" s="102"/>
    </row>
    <row r="35" spans="1:34" s="36" customFormat="1" ht="17.25" customHeight="1">
      <c r="A35" s="232"/>
      <c r="B35" s="233"/>
      <c r="C35" s="242" t="s">
        <v>7</v>
      </c>
      <c r="D35" s="242"/>
      <c r="E35" s="239" t="s">
        <v>2</v>
      </c>
      <c r="F35" s="239"/>
      <c r="G35" s="239"/>
      <c r="H35" s="239"/>
      <c r="I35" s="235" t="s">
        <v>24</v>
      </c>
      <c r="J35" s="235"/>
      <c r="K35" s="235"/>
      <c r="L35" s="235"/>
      <c r="M35" s="235"/>
      <c r="N35" s="237" t="s">
        <v>4</v>
      </c>
      <c r="O35" s="237"/>
      <c r="P35" s="235" t="s">
        <v>25</v>
      </c>
      <c r="Q35" s="235"/>
      <c r="R35" s="235"/>
      <c r="S35" s="235"/>
      <c r="T35" s="235"/>
      <c r="U35" s="236" t="s">
        <v>11</v>
      </c>
      <c r="V35" s="236"/>
      <c r="W35" s="236"/>
      <c r="X35" s="236"/>
      <c r="Y35" s="236"/>
      <c r="Z35" s="236"/>
      <c r="AA35" s="236"/>
      <c r="AB35" s="238" t="s">
        <v>6</v>
      </c>
      <c r="AC35" s="238"/>
      <c r="AD35" s="101"/>
      <c r="AE35" s="101"/>
      <c r="AF35" s="101"/>
      <c r="AG35" s="101"/>
      <c r="AH35" s="101"/>
    </row>
    <row r="36" spans="1:34" s="36" customFormat="1" ht="14.25" customHeight="1">
      <c r="A36" s="87"/>
      <c r="B36" s="185">
        <v>141</v>
      </c>
      <c r="C36" s="154" t="s">
        <v>77</v>
      </c>
      <c r="D36" s="156" t="s">
        <v>78</v>
      </c>
      <c r="E36" s="201">
        <v>40</v>
      </c>
      <c r="F36" s="196">
        <v>95</v>
      </c>
      <c r="G36" s="126">
        <f>E36+(F36*0.01)</f>
        <v>40.95</v>
      </c>
      <c r="H36" s="82">
        <v>1</v>
      </c>
      <c r="I36" s="219">
        <v>2</v>
      </c>
      <c r="J36" s="194">
        <v>14</v>
      </c>
      <c r="K36" s="195">
        <v>60</v>
      </c>
      <c r="L36" s="66">
        <f>TRUNC(((I36*60+J36)+(K36*0.01))/3,3)</f>
        <v>44.866</v>
      </c>
      <c r="M36" s="82">
        <v>4</v>
      </c>
      <c r="N36" s="125">
        <f>G36+L36</f>
        <v>85.816</v>
      </c>
      <c r="O36" s="63">
        <v>1</v>
      </c>
      <c r="P36" s="32">
        <v>1</v>
      </c>
      <c r="Q36" s="23">
        <v>23</v>
      </c>
      <c r="R36" s="29">
        <v>58</v>
      </c>
      <c r="S36" s="66">
        <f>TRUNC(((P36*60+Q36)+(R36*0.01))/2,3)</f>
        <v>41.79</v>
      </c>
      <c r="T36" s="178" t="s">
        <v>255</v>
      </c>
      <c r="U36" s="125">
        <f>N36+S36</f>
        <v>127.606</v>
      </c>
      <c r="V36" s="75">
        <v>1</v>
      </c>
      <c r="W36" s="179">
        <v>4</v>
      </c>
      <c r="X36" s="145">
        <v>43</v>
      </c>
      <c r="Y36" s="143">
        <v>28</v>
      </c>
      <c r="Z36" s="118">
        <f>TRUNC(((W36*60+X36)+(Y36*0.01))/6,3)</f>
        <v>47.213</v>
      </c>
      <c r="AA36" s="58">
        <v>2</v>
      </c>
      <c r="AB36" s="261">
        <f>G36+L36+S36+Z36</f>
        <v>174.819</v>
      </c>
      <c r="AC36" s="63">
        <v>1</v>
      </c>
      <c r="AD36" s="89"/>
      <c r="AE36" s="90"/>
      <c r="AF36" s="89"/>
      <c r="AG36" s="103"/>
      <c r="AH36" s="101"/>
    </row>
    <row r="37" spans="1:34" s="36" customFormat="1" ht="14.25" customHeight="1">
      <c r="A37" s="87"/>
      <c r="B37" s="185">
        <v>142</v>
      </c>
      <c r="C37" s="154" t="s">
        <v>74</v>
      </c>
      <c r="D37" s="186" t="s">
        <v>75</v>
      </c>
      <c r="E37" s="201">
        <v>43</v>
      </c>
      <c r="F37" s="195">
        <v>30</v>
      </c>
      <c r="G37" s="126">
        <f>E37+(F37*0.01)</f>
        <v>43.3</v>
      </c>
      <c r="H37" s="82">
        <v>3</v>
      </c>
      <c r="I37" s="219">
        <v>2</v>
      </c>
      <c r="J37" s="194">
        <v>12</v>
      </c>
      <c r="K37" s="196">
        <v>74</v>
      </c>
      <c r="L37" s="66">
        <f>TRUNC(((I37*60+J37)+(K37*0.01))/3,3)</f>
        <v>44.246</v>
      </c>
      <c r="M37" s="82">
        <v>1</v>
      </c>
      <c r="N37" s="125">
        <f>G37+L37</f>
        <v>87.54599999999999</v>
      </c>
      <c r="O37" s="63">
        <v>2</v>
      </c>
      <c r="P37" s="32">
        <v>1</v>
      </c>
      <c r="Q37" s="23">
        <v>25</v>
      </c>
      <c r="R37" s="29">
        <v>96</v>
      </c>
      <c r="S37" s="66">
        <f>TRUNC(((P37*60+Q37)+(R37*0.01))/2,3)</f>
        <v>42.98</v>
      </c>
      <c r="T37" s="58">
        <v>2</v>
      </c>
      <c r="U37" s="125">
        <f>N37+S37</f>
        <v>130.52599999999998</v>
      </c>
      <c r="V37" s="75">
        <v>2</v>
      </c>
      <c r="W37" s="179">
        <v>4</v>
      </c>
      <c r="X37" s="142">
        <v>32</v>
      </c>
      <c r="Y37" s="144">
        <v>99</v>
      </c>
      <c r="Z37" s="118">
        <f>TRUNC(((W37*60+X37)+(Y37*0.01))/6,3)</f>
        <v>45.498</v>
      </c>
      <c r="AA37" s="58">
        <v>1</v>
      </c>
      <c r="AB37" s="261">
        <f>G37+L37+S37+Z37</f>
        <v>176.02399999999997</v>
      </c>
      <c r="AC37" s="63">
        <v>2</v>
      </c>
      <c r="AD37" s="89"/>
      <c r="AE37" s="90"/>
      <c r="AF37" s="89"/>
      <c r="AG37" s="103"/>
      <c r="AH37" s="101"/>
    </row>
    <row r="38" spans="1:34" s="36" customFormat="1" ht="14.25" customHeight="1">
      <c r="A38" s="87"/>
      <c r="B38" s="185">
        <v>144</v>
      </c>
      <c r="C38" s="154" t="s">
        <v>82</v>
      </c>
      <c r="D38" s="186" t="s">
        <v>66</v>
      </c>
      <c r="E38" s="201">
        <v>43</v>
      </c>
      <c r="F38" s="195">
        <v>17</v>
      </c>
      <c r="G38" s="126">
        <f>E38+(F38*0.01)</f>
        <v>43.17</v>
      </c>
      <c r="H38" s="82">
        <v>2</v>
      </c>
      <c r="I38" s="219">
        <v>2</v>
      </c>
      <c r="J38" s="194">
        <v>13</v>
      </c>
      <c r="K38" s="195">
        <v>59</v>
      </c>
      <c r="L38" s="66">
        <f>TRUNC(((I38*60+J38)+(K38*0.01))/3,3)</f>
        <v>44.53</v>
      </c>
      <c r="M38" s="82">
        <v>2</v>
      </c>
      <c r="N38" s="125">
        <f>G38+L38</f>
        <v>87.7</v>
      </c>
      <c r="O38" s="63">
        <v>3</v>
      </c>
      <c r="P38" s="32">
        <v>1</v>
      </c>
      <c r="Q38" s="23">
        <v>26</v>
      </c>
      <c r="R38" s="29">
        <v>77</v>
      </c>
      <c r="S38" s="66">
        <f>TRUNC(((P38*60+Q38)+(R38*0.01))/2,3)</f>
        <v>43.385</v>
      </c>
      <c r="T38" s="58">
        <v>3</v>
      </c>
      <c r="U38" s="125">
        <f>N38+S38</f>
        <v>131.085</v>
      </c>
      <c r="V38" s="75">
        <v>3</v>
      </c>
      <c r="W38" s="179">
        <v>4</v>
      </c>
      <c r="X38" s="142">
        <v>43</v>
      </c>
      <c r="Y38" s="144">
        <v>63</v>
      </c>
      <c r="Z38" s="118">
        <f>TRUNC(((W38*60+X38)+(Y38*0.01))/6,3)</f>
        <v>47.271</v>
      </c>
      <c r="AA38" s="58">
        <v>3</v>
      </c>
      <c r="AB38" s="261">
        <f>G38+L38+S38+Z38</f>
        <v>178.356</v>
      </c>
      <c r="AC38" s="63">
        <v>3</v>
      </c>
      <c r="AD38" s="89"/>
      <c r="AE38" s="90"/>
      <c r="AF38" s="89"/>
      <c r="AG38" s="103"/>
      <c r="AH38" s="101"/>
    </row>
    <row r="39" spans="1:34" s="36" customFormat="1" ht="14.25" customHeight="1">
      <c r="A39" s="87"/>
      <c r="B39" s="185">
        <v>143</v>
      </c>
      <c r="C39" s="154" t="s">
        <v>64</v>
      </c>
      <c r="D39" s="186" t="s">
        <v>63</v>
      </c>
      <c r="E39" s="201">
        <v>44</v>
      </c>
      <c r="F39" s="210">
        <v>56</v>
      </c>
      <c r="G39" s="126">
        <f>E39+(F39*0.01)</f>
        <v>44.56</v>
      </c>
      <c r="H39" s="82">
        <v>7</v>
      </c>
      <c r="I39" s="219">
        <v>2</v>
      </c>
      <c r="J39" s="220">
        <v>13</v>
      </c>
      <c r="K39" s="195">
        <v>68</v>
      </c>
      <c r="L39" s="66">
        <f>TRUNC(((I39*60+J39)+(K39*0.01))/3,3)</f>
        <v>44.56</v>
      </c>
      <c r="M39" s="82">
        <v>3</v>
      </c>
      <c r="N39" s="125">
        <f>G39+L39</f>
        <v>89.12</v>
      </c>
      <c r="O39" s="63">
        <v>4</v>
      </c>
      <c r="P39" s="32">
        <v>1</v>
      </c>
      <c r="Q39" s="23">
        <v>28</v>
      </c>
      <c r="R39" s="21">
        <v>70</v>
      </c>
      <c r="S39" s="66">
        <f>TRUNC(((P39*60+Q39)+(R39*0.01))/2,3)</f>
        <v>44.35</v>
      </c>
      <c r="T39" s="58">
        <v>4</v>
      </c>
      <c r="U39" s="125">
        <f>N39+S39</f>
        <v>133.47</v>
      </c>
      <c r="V39" s="75">
        <v>4</v>
      </c>
      <c r="W39" s="179">
        <v>4</v>
      </c>
      <c r="X39" s="145">
        <v>46</v>
      </c>
      <c r="Y39" s="147">
        <v>95</v>
      </c>
      <c r="Z39" s="118">
        <f>TRUNC(((W39*60+X39)+(Y39*0.01))/6,3)</f>
        <v>47.825</v>
      </c>
      <c r="AA39" s="58">
        <v>5</v>
      </c>
      <c r="AB39" s="261">
        <f>G39+L39+S39+Z39</f>
        <v>181.29500000000002</v>
      </c>
      <c r="AC39" s="63">
        <v>4</v>
      </c>
      <c r="AD39" s="89"/>
      <c r="AE39" s="88"/>
      <c r="AF39" s="89"/>
      <c r="AG39" s="103"/>
      <c r="AH39" s="101"/>
    </row>
    <row r="40" spans="1:34" s="36" customFormat="1" ht="14.25" customHeight="1">
      <c r="A40" s="87"/>
      <c r="B40" s="185">
        <v>149</v>
      </c>
      <c r="C40" s="154" t="s">
        <v>65</v>
      </c>
      <c r="D40" s="186" t="s">
        <v>66</v>
      </c>
      <c r="E40" s="201">
        <v>44</v>
      </c>
      <c r="F40" s="210">
        <v>39</v>
      </c>
      <c r="G40" s="126">
        <f>E40+(F40*0.01)</f>
        <v>44.39</v>
      </c>
      <c r="H40" s="82">
        <v>5</v>
      </c>
      <c r="I40" s="219">
        <v>2</v>
      </c>
      <c r="J40" s="220">
        <v>16</v>
      </c>
      <c r="K40" s="195">
        <v>74</v>
      </c>
      <c r="L40" s="66">
        <f>TRUNC(((I40*60+J40)+(K40*0.01))/3,3)</f>
        <v>45.58</v>
      </c>
      <c r="M40" s="82">
        <v>5</v>
      </c>
      <c r="N40" s="125">
        <f>G40+L40</f>
        <v>89.97</v>
      </c>
      <c r="O40" s="63">
        <v>5</v>
      </c>
      <c r="P40" s="32">
        <v>1</v>
      </c>
      <c r="Q40" s="23">
        <v>29</v>
      </c>
      <c r="R40" s="21">
        <v>49</v>
      </c>
      <c r="S40" s="66">
        <f>TRUNC(((P40*60+Q40)+(R40*0.01))/2,3)</f>
        <v>44.745</v>
      </c>
      <c r="T40" s="58">
        <v>6</v>
      </c>
      <c r="U40" s="125">
        <f>N40+S40</f>
        <v>134.715</v>
      </c>
      <c r="V40" s="75">
        <v>5</v>
      </c>
      <c r="W40" s="179">
        <v>4</v>
      </c>
      <c r="X40" s="145">
        <v>44</v>
      </c>
      <c r="Y40" s="147">
        <v>53</v>
      </c>
      <c r="Z40" s="118">
        <f>TRUNC(((W40*60+X40)+(Y40*0.01))/6,3)</f>
        <v>47.421</v>
      </c>
      <c r="AA40" s="58">
        <v>4</v>
      </c>
      <c r="AB40" s="261">
        <f>G40+L40+S40+Z40</f>
        <v>182.136</v>
      </c>
      <c r="AC40" s="63">
        <v>5</v>
      </c>
      <c r="AD40" s="89"/>
      <c r="AE40" s="88"/>
      <c r="AF40" s="89"/>
      <c r="AG40" s="103"/>
      <c r="AH40" s="101"/>
    </row>
    <row r="41" spans="1:34" s="36" customFormat="1" ht="14.25" customHeight="1">
      <c r="A41" s="87"/>
      <c r="B41" s="185">
        <v>153</v>
      </c>
      <c r="C41" s="154" t="s">
        <v>79</v>
      </c>
      <c r="D41" s="156" t="s">
        <v>80</v>
      </c>
      <c r="E41" s="201">
        <v>43</v>
      </c>
      <c r="F41" s="210">
        <v>47</v>
      </c>
      <c r="G41" s="126">
        <f>E41+(F41*0.01)</f>
        <v>43.47</v>
      </c>
      <c r="H41" s="82">
        <v>4</v>
      </c>
      <c r="I41" s="219">
        <v>2</v>
      </c>
      <c r="J41" s="220">
        <v>19</v>
      </c>
      <c r="K41" s="195">
        <v>58</v>
      </c>
      <c r="L41" s="66">
        <f>TRUNC(((I41*60+J41)+(K41*0.01))/3,3)</f>
        <v>46.526</v>
      </c>
      <c r="M41" s="82">
        <v>7</v>
      </c>
      <c r="N41" s="125">
        <f>G41+L41</f>
        <v>89.99600000000001</v>
      </c>
      <c r="O41" s="63">
        <v>6</v>
      </c>
      <c r="P41" s="32">
        <v>1</v>
      </c>
      <c r="Q41" s="23">
        <v>30</v>
      </c>
      <c r="R41" s="21">
        <v>49</v>
      </c>
      <c r="S41" s="66">
        <f>TRUNC(((P41*60+Q41)+(R41*0.01))/2,3)</f>
        <v>45.245</v>
      </c>
      <c r="T41" s="58">
        <v>8</v>
      </c>
      <c r="U41" s="125">
        <f>N41+S41</f>
        <v>135.241</v>
      </c>
      <c r="V41" s="75">
        <v>6</v>
      </c>
      <c r="W41" s="179">
        <v>5</v>
      </c>
      <c r="X41" s="145" t="s">
        <v>220</v>
      </c>
      <c r="Y41" s="147">
        <v>28</v>
      </c>
      <c r="Z41" s="118">
        <f>TRUNC(((W41*60+X41)+(Y41*0.01))/6,3)</f>
        <v>50.546</v>
      </c>
      <c r="AA41" s="58">
        <v>8</v>
      </c>
      <c r="AB41" s="261">
        <f>G41+L41+S41+Z41</f>
        <v>185.787</v>
      </c>
      <c r="AC41" s="63">
        <v>6</v>
      </c>
      <c r="AD41" s="89"/>
      <c r="AE41" s="88"/>
      <c r="AF41" s="89"/>
      <c r="AG41" s="103"/>
      <c r="AH41" s="101"/>
    </row>
    <row r="42" spans="1:34" s="36" customFormat="1" ht="14.25" customHeight="1">
      <c r="A42" s="87"/>
      <c r="B42" s="185">
        <v>151</v>
      </c>
      <c r="C42" s="154" t="s">
        <v>83</v>
      </c>
      <c r="D42" s="156" t="s">
        <v>72</v>
      </c>
      <c r="E42" s="201">
        <v>45</v>
      </c>
      <c r="F42" s="195">
        <v>39</v>
      </c>
      <c r="G42" s="126">
        <f>E42+(F42*0.01)</f>
        <v>45.39</v>
      </c>
      <c r="H42" s="82">
        <v>10</v>
      </c>
      <c r="I42" s="219">
        <v>2</v>
      </c>
      <c r="J42" s="194">
        <v>19</v>
      </c>
      <c r="K42" s="195">
        <v>91</v>
      </c>
      <c r="L42" s="66">
        <f>TRUNC(((I42*60+J42)+(K42*0.01))/3,3)</f>
        <v>46.636</v>
      </c>
      <c r="M42" s="82">
        <v>8</v>
      </c>
      <c r="N42" s="125">
        <f>G42+L42</f>
        <v>92.02600000000001</v>
      </c>
      <c r="O42" s="63">
        <v>8</v>
      </c>
      <c r="P42" s="32">
        <v>1</v>
      </c>
      <c r="Q42" s="23">
        <v>30</v>
      </c>
      <c r="R42" s="29">
        <v>50</v>
      </c>
      <c r="S42" s="66">
        <f>TRUNC(((P42*60+Q42)+(R42*0.01))/2,3)</f>
        <v>45.25</v>
      </c>
      <c r="T42" s="58">
        <v>9</v>
      </c>
      <c r="U42" s="125">
        <f>N42+S42</f>
        <v>137.276</v>
      </c>
      <c r="V42" s="75">
        <v>8</v>
      </c>
      <c r="W42" s="179">
        <v>4</v>
      </c>
      <c r="X42" s="142">
        <v>55</v>
      </c>
      <c r="Y42" s="144">
        <v>31</v>
      </c>
      <c r="Z42" s="118">
        <f>TRUNC(((W42*60+X42)+(Y42*0.01))/6,3)</f>
        <v>49.218</v>
      </c>
      <c r="AA42" s="58">
        <v>7</v>
      </c>
      <c r="AB42" s="261">
        <f>G42+L42+S42+Z42</f>
        <v>186.49400000000003</v>
      </c>
      <c r="AC42" s="63">
        <v>7</v>
      </c>
      <c r="AD42" s="89"/>
      <c r="AE42" s="90"/>
      <c r="AF42" s="89"/>
      <c r="AG42" s="103"/>
      <c r="AH42" s="101"/>
    </row>
    <row r="43" spans="1:34" s="36" customFormat="1" ht="14.25" customHeight="1">
      <c r="A43" s="87"/>
      <c r="B43" s="185">
        <v>154</v>
      </c>
      <c r="C43" s="154" t="s">
        <v>81</v>
      </c>
      <c r="D43" s="156" t="s">
        <v>68</v>
      </c>
      <c r="E43" s="201">
        <v>53</v>
      </c>
      <c r="F43" s="195">
        <v>53</v>
      </c>
      <c r="G43" s="126">
        <f>E43+(F43*0.01)</f>
        <v>53.53</v>
      </c>
      <c r="H43" s="82">
        <v>14</v>
      </c>
      <c r="I43" s="219">
        <v>2</v>
      </c>
      <c r="J43" s="194">
        <v>19</v>
      </c>
      <c r="K43" s="195">
        <v>34</v>
      </c>
      <c r="L43" s="66">
        <f>TRUNC(((I43*60+J43)+(K43*0.01))/3,3)</f>
        <v>46.446</v>
      </c>
      <c r="M43" s="82">
        <v>6</v>
      </c>
      <c r="N43" s="125">
        <f>G43+L43</f>
        <v>99.976</v>
      </c>
      <c r="O43" s="63">
        <v>14</v>
      </c>
      <c r="P43" s="32">
        <v>1</v>
      </c>
      <c r="Q43" s="23">
        <v>29</v>
      </c>
      <c r="R43" s="29" t="s">
        <v>262</v>
      </c>
      <c r="S43" s="66">
        <f>TRUNC(((P43*60+Q43)+(R43*0.01))/2,3)</f>
        <v>44.52</v>
      </c>
      <c r="T43" s="58">
        <v>5</v>
      </c>
      <c r="U43" s="125">
        <f>N43+S43</f>
        <v>144.496</v>
      </c>
      <c r="V43" s="75">
        <v>14</v>
      </c>
      <c r="W43" s="179">
        <v>4</v>
      </c>
      <c r="X43" s="142">
        <v>51</v>
      </c>
      <c r="Y43" s="144">
        <v>99</v>
      </c>
      <c r="Z43" s="118">
        <f>TRUNC(((W43*60+X43)+(Y43*0.01))/6,3)</f>
        <v>48.665</v>
      </c>
      <c r="AA43" s="58">
        <v>6</v>
      </c>
      <c r="AB43" s="261">
        <f>G43+L43+S43+Z43</f>
        <v>193.161</v>
      </c>
      <c r="AC43" s="63">
        <v>8</v>
      </c>
      <c r="AD43" s="89"/>
      <c r="AE43" s="90"/>
      <c r="AF43" s="89"/>
      <c r="AG43" s="103"/>
      <c r="AH43" s="101"/>
    </row>
    <row r="44" spans="1:34" s="36" customFormat="1" ht="14.25" customHeight="1">
      <c r="A44" s="87"/>
      <c r="B44" s="185">
        <v>150</v>
      </c>
      <c r="C44" s="154" t="s">
        <v>76</v>
      </c>
      <c r="D44" s="186" t="s">
        <v>75</v>
      </c>
      <c r="E44" s="201">
        <v>44</v>
      </c>
      <c r="F44" s="195">
        <v>45</v>
      </c>
      <c r="G44" s="126">
        <f>E44+(F44*0.01)</f>
        <v>44.45</v>
      </c>
      <c r="H44" s="82">
        <v>6</v>
      </c>
      <c r="I44" s="219">
        <v>2</v>
      </c>
      <c r="J44" s="194">
        <v>22</v>
      </c>
      <c r="K44" s="196">
        <v>60</v>
      </c>
      <c r="L44" s="66">
        <f>TRUNC(((I44*60+J44)+(K44*0.01))/3,3)</f>
        <v>47.533</v>
      </c>
      <c r="M44" s="82">
        <v>9</v>
      </c>
      <c r="N44" s="125">
        <f>G44+L44</f>
        <v>91.983</v>
      </c>
      <c r="O44" s="63">
        <v>7</v>
      </c>
      <c r="P44" s="32">
        <v>1</v>
      </c>
      <c r="Q44" s="23">
        <v>29</v>
      </c>
      <c r="R44" s="29">
        <v>90</v>
      </c>
      <c r="S44" s="66">
        <f>TRUNC(((P44*60+Q44)+(R44*0.01))/2,3)</f>
        <v>44.95</v>
      </c>
      <c r="T44" s="58">
        <v>7</v>
      </c>
      <c r="U44" s="125">
        <f>N44+S44</f>
        <v>136.933</v>
      </c>
      <c r="V44" s="75">
        <v>7</v>
      </c>
      <c r="W44" s="179"/>
      <c r="X44" s="142"/>
      <c r="Y44" s="144"/>
      <c r="Z44" s="118">
        <f>TRUNC(((W44*60+X44)+(Y44*0.01))/6,3)</f>
        <v>0</v>
      </c>
      <c r="AA44" s="58"/>
      <c r="AB44" s="261">
        <f>G44+L44+S44+Z44</f>
        <v>136.933</v>
      </c>
      <c r="AC44" s="63">
        <v>9</v>
      </c>
      <c r="AD44" s="89"/>
      <c r="AE44" s="90"/>
      <c r="AF44" s="89"/>
      <c r="AG44" s="103"/>
      <c r="AH44" s="101"/>
    </row>
    <row r="45" spans="1:34" s="36" customFormat="1" ht="14.25" customHeight="1">
      <c r="A45" s="87"/>
      <c r="B45" s="185">
        <v>155</v>
      </c>
      <c r="C45" s="154" t="s">
        <v>62</v>
      </c>
      <c r="D45" s="186" t="s">
        <v>63</v>
      </c>
      <c r="E45" s="201">
        <v>44</v>
      </c>
      <c r="F45" s="195">
        <v>83</v>
      </c>
      <c r="G45" s="126">
        <f>E45+(F45*0.01)</f>
        <v>44.83</v>
      </c>
      <c r="H45" s="82">
        <v>8</v>
      </c>
      <c r="I45" s="219">
        <v>2</v>
      </c>
      <c r="J45" s="194">
        <v>23</v>
      </c>
      <c r="K45" s="195">
        <v>58</v>
      </c>
      <c r="L45" s="66">
        <f>TRUNC(((I45*60+J45)+(K45*0.01))/3,3)</f>
        <v>47.86</v>
      </c>
      <c r="M45" s="82">
        <v>10</v>
      </c>
      <c r="N45" s="125">
        <f>G45+L45</f>
        <v>92.69</v>
      </c>
      <c r="O45" s="63">
        <v>9</v>
      </c>
      <c r="P45" s="32">
        <v>1</v>
      </c>
      <c r="Q45" s="23">
        <v>31</v>
      </c>
      <c r="R45" s="29" t="s">
        <v>260</v>
      </c>
      <c r="S45" s="66">
        <f>TRUNC(((P45*60+Q45)+(R45*0.01))/2,3)</f>
        <v>45.545</v>
      </c>
      <c r="T45" s="58">
        <v>10</v>
      </c>
      <c r="U45" s="125">
        <f>N45+S45</f>
        <v>138.235</v>
      </c>
      <c r="V45" s="75">
        <v>9</v>
      </c>
      <c r="W45" s="179"/>
      <c r="X45" s="142"/>
      <c r="Y45" s="144"/>
      <c r="Z45" s="118">
        <f>TRUNC(((W45*60+X45)+(Y45*0.01))/6,3)</f>
        <v>0</v>
      </c>
      <c r="AA45" s="58"/>
      <c r="AB45" s="261">
        <f>G45+L45+S45+Z45</f>
        <v>138.235</v>
      </c>
      <c r="AC45" s="63">
        <v>10</v>
      </c>
      <c r="AD45" s="89"/>
      <c r="AE45" s="90"/>
      <c r="AF45" s="89"/>
      <c r="AG45" s="103"/>
      <c r="AH45" s="101"/>
    </row>
    <row r="46" spans="1:34" s="36" customFormat="1" ht="14.25" customHeight="1">
      <c r="A46" s="87"/>
      <c r="B46" s="185">
        <v>157</v>
      </c>
      <c r="C46" s="154" t="s">
        <v>71</v>
      </c>
      <c r="D46" s="156" t="s">
        <v>72</v>
      </c>
      <c r="E46" s="201">
        <v>44</v>
      </c>
      <c r="F46" s="195">
        <v>95</v>
      </c>
      <c r="G46" s="126">
        <f>E46+(F46*0.01)</f>
        <v>44.95</v>
      </c>
      <c r="H46" s="82">
        <v>9</v>
      </c>
      <c r="I46" s="219">
        <v>2</v>
      </c>
      <c r="J46" s="194">
        <v>25</v>
      </c>
      <c r="K46" s="196">
        <v>32</v>
      </c>
      <c r="L46" s="66">
        <f>TRUNC(((I46*60+J46)+(K46*0.01))/3,3)</f>
        <v>48.44</v>
      </c>
      <c r="M46" s="82">
        <v>11</v>
      </c>
      <c r="N46" s="125">
        <f>G46+L46</f>
        <v>93.39</v>
      </c>
      <c r="O46" s="63">
        <v>10</v>
      </c>
      <c r="P46" s="32">
        <v>1</v>
      </c>
      <c r="Q46" s="23">
        <v>31</v>
      </c>
      <c r="R46" s="29">
        <v>18</v>
      </c>
      <c r="S46" s="66">
        <f>TRUNC(((P46*60+Q46)+(R46*0.01))/2,3)</f>
        <v>45.59</v>
      </c>
      <c r="T46" s="58">
        <v>11</v>
      </c>
      <c r="U46" s="125">
        <f>N46+S46</f>
        <v>138.98000000000002</v>
      </c>
      <c r="V46" s="75">
        <v>10</v>
      </c>
      <c r="W46" s="179"/>
      <c r="X46" s="145"/>
      <c r="Y46" s="143"/>
      <c r="Z46" s="118">
        <f>TRUNC(((W46*60+X46)+(Y46*0.01))/6,3)</f>
        <v>0</v>
      </c>
      <c r="AA46" s="58"/>
      <c r="AB46" s="261">
        <f>G46+L46+S46+Z46</f>
        <v>138.98000000000002</v>
      </c>
      <c r="AC46" s="63">
        <v>11</v>
      </c>
      <c r="AD46" s="89"/>
      <c r="AE46" s="90"/>
      <c r="AF46" s="89"/>
      <c r="AG46" s="103"/>
      <c r="AH46" s="101"/>
    </row>
    <row r="47" spans="1:34" s="36" customFormat="1" ht="14.25" customHeight="1">
      <c r="A47" s="87"/>
      <c r="B47" s="185">
        <v>160</v>
      </c>
      <c r="C47" s="187" t="s">
        <v>67</v>
      </c>
      <c r="D47" s="156" t="s">
        <v>68</v>
      </c>
      <c r="E47" s="201">
        <v>45</v>
      </c>
      <c r="F47" s="195">
        <v>92</v>
      </c>
      <c r="G47" s="126">
        <f>E47+(F47*0.01)</f>
        <v>45.92</v>
      </c>
      <c r="H47" s="82">
        <v>11</v>
      </c>
      <c r="I47" s="219">
        <v>2</v>
      </c>
      <c r="J47" s="194">
        <v>25</v>
      </c>
      <c r="K47" s="196">
        <v>53</v>
      </c>
      <c r="L47" s="66">
        <f>TRUNC(((I47*60+J47)+(K47*0.01))/3,3)</f>
        <v>48.51</v>
      </c>
      <c r="M47" s="82">
        <v>12</v>
      </c>
      <c r="N47" s="125">
        <f>G47+L47</f>
        <v>94.43</v>
      </c>
      <c r="O47" s="63">
        <v>11</v>
      </c>
      <c r="P47" s="32">
        <v>1</v>
      </c>
      <c r="Q47" s="23">
        <v>32</v>
      </c>
      <c r="R47" s="29">
        <v>84</v>
      </c>
      <c r="S47" s="66">
        <f>TRUNC(((P47*60+Q47)+(R47*0.01))/2,3)</f>
        <v>46.42</v>
      </c>
      <c r="T47" s="58">
        <v>12</v>
      </c>
      <c r="U47" s="125">
        <f>N47+S47</f>
        <v>140.85000000000002</v>
      </c>
      <c r="V47" s="75">
        <v>11</v>
      </c>
      <c r="W47" s="179"/>
      <c r="X47" s="145"/>
      <c r="Y47" s="144"/>
      <c r="Z47" s="118">
        <f>TRUNC(((W47*60+X47)+(Y47*0.01))/6,3)</f>
        <v>0</v>
      </c>
      <c r="AA47" s="58"/>
      <c r="AB47" s="261">
        <f>G47+L47+S47+Z47</f>
        <v>140.85000000000002</v>
      </c>
      <c r="AC47" s="63">
        <v>12</v>
      </c>
      <c r="AD47" s="89"/>
      <c r="AE47" s="90"/>
      <c r="AF47" s="89"/>
      <c r="AG47" s="103"/>
      <c r="AH47" s="101"/>
    </row>
    <row r="48" spans="1:34" s="36" customFormat="1" ht="14.25" customHeight="1">
      <c r="A48" s="87"/>
      <c r="B48" s="185">
        <v>158</v>
      </c>
      <c r="C48" s="187" t="s">
        <v>62</v>
      </c>
      <c r="D48" s="156" t="s">
        <v>73</v>
      </c>
      <c r="E48" s="201">
        <v>46</v>
      </c>
      <c r="F48" s="210">
        <v>45</v>
      </c>
      <c r="G48" s="126">
        <f>E48+(F48*0.01)</f>
        <v>46.45</v>
      </c>
      <c r="H48" s="82">
        <v>12</v>
      </c>
      <c r="I48" s="219">
        <v>2</v>
      </c>
      <c r="J48" s="220">
        <v>25</v>
      </c>
      <c r="K48" s="195">
        <v>77</v>
      </c>
      <c r="L48" s="66">
        <f>TRUNC(((I48*60+J48)+(K48*0.01))/3,3)</f>
        <v>48.59</v>
      </c>
      <c r="M48" s="82">
        <v>13</v>
      </c>
      <c r="N48" s="125">
        <f>G48+L48</f>
        <v>95.04</v>
      </c>
      <c r="O48" s="63">
        <v>12</v>
      </c>
      <c r="P48" s="32">
        <v>1</v>
      </c>
      <c r="Q48" s="23">
        <v>34</v>
      </c>
      <c r="R48" s="20">
        <v>74</v>
      </c>
      <c r="S48" s="66">
        <f>TRUNC(((P48*60+Q48)+(R48*0.01))/2,3)</f>
        <v>47.37</v>
      </c>
      <c r="T48" s="58">
        <v>13</v>
      </c>
      <c r="U48" s="125">
        <f>N48+S48</f>
        <v>142.41</v>
      </c>
      <c r="V48" s="75">
        <v>12</v>
      </c>
      <c r="W48" s="179"/>
      <c r="X48" s="145"/>
      <c r="Y48" s="147"/>
      <c r="Z48" s="118">
        <f>TRUNC(((W48*60+X48)+(Y48*0.01))/6,3)</f>
        <v>0</v>
      </c>
      <c r="AA48" s="58"/>
      <c r="AB48" s="261">
        <f>G48+L48+S48+Z48</f>
        <v>142.41</v>
      </c>
      <c r="AC48" s="63">
        <v>13</v>
      </c>
      <c r="AD48" s="89"/>
      <c r="AE48" s="88"/>
      <c r="AF48" s="89"/>
      <c r="AG48" s="103"/>
      <c r="AH48" s="101"/>
    </row>
    <row r="49" spans="1:34" s="36" customFormat="1" ht="14.25" customHeight="1">
      <c r="A49" s="87"/>
      <c r="B49" s="185">
        <v>156</v>
      </c>
      <c r="C49" s="154" t="s">
        <v>69</v>
      </c>
      <c r="D49" s="156" t="s">
        <v>70</v>
      </c>
      <c r="E49" s="201">
        <v>46</v>
      </c>
      <c r="F49" s="197">
        <v>85</v>
      </c>
      <c r="G49" s="126">
        <f>E49+(F49*0.01)</f>
        <v>46.85</v>
      </c>
      <c r="H49" s="82">
        <v>13</v>
      </c>
      <c r="I49" s="219">
        <v>2</v>
      </c>
      <c r="J49" s="220">
        <v>25</v>
      </c>
      <c r="K49" s="196">
        <v>80</v>
      </c>
      <c r="L49" s="66">
        <f>TRUNC(((I49*60+J49)+(K49*0.01))/3,3)</f>
        <v>48.6</v>
      </c>
      <c r="M49" s="82">
        <v>14</v>
      </c>
      <c r="N49" s="125">
        <f>G49+L49</f>
        <v>95.45</v>
      </c>
      <c r="O49" s="63">
        <v>13</v>
      </c>
      <c r="P49" s="32">
        <v>1</v>
      </c>
      <c r="Q49" s="23">
        <v>35</v>
      </c>
      <c r="R49" s="20" t="s">
        <v>256</v>
      </c>
      <c r="S49" s="66">
        <f>TRUNC(((P49*60+Q49)+(R49*0.01))/2,3)</f>
        <v>47.53</v>
      </c>
      <c r="T49" s="58">
        <v>14</v>
      </c>
      <c r="U49" s="125">
        <f>N49+S49</f>
        <v>142.98000000000002</v>
      </c>
      <c r="V49" s="75">
        <v>13</v>
      </c>
      <c r="W49" s="179"/>
      <c r="X49" s="145"/>
      <c r="Y49" s="147"/>
      <c r="Z49" s="118">
        <f>TRUNC(((W49*60+X49)+(Y49*0.01))/6,3)</f>
        <v>0</v>
      </c>
      <c r="AA49" s="58"/>
      <c r="AB49" s="261">
        <f>G49+L49+S49+Z49</f>
        <v>142.98000000000002</v>
      </c>
      <c r="AC49" s="63">
        <v>14</v>
      </c>
      <c r="AD49" s="89"/>
      <c r="AE49" s="88"/>
      <c r="AF49" s="89"/>
      <c r="AG49" s="103"/>
      <c r="AH49" s="101"/>
    </row>
    <row r="50" spans="1:34" s="36" customFormat="1" ht="14.25" customHeight="1">
      <c r="A50" s="87"/>
      <c r="E50" s="201"/>
      <c r="F50" s="195"/>
      <c r="G50" s="126">
        <f>E50+(F50*0.01)</f>
        <v>0</v>
      </c>
      <c r="H50" s="82"/>
      <c r="I50" s="219"/>
      <c r="J50" s="194"/>
      <c r="K50" s="195"/>
      <c r="L50" s="66">
        <f>TRUNC(((I50*60+J50)+(K50*0.01))/3,3)</f>
        <v>0</v>
      </c>
      <c r="M50" s="82"/>
      <c r="N50" s="125">
        <f>G50+L50</f>
        <v>0</v>
      </c>
      <c r="O50" s="63"/>
      <c r="P50" s="32"/>
      <c r="Q50" s="23"/>
      <c r="R50" s="29"/>
      <c r="S50" s="66">
        <f>TRUNC(((P50*60+Q50)+(R50*0.01))/2,3)</f>
        <v>0</v>
      </c>
      <c r="T50" s="58"/>
      <c r="U50" s="125">
        <f>N50+S50</f>
        <v>0</v>
      </c>
      <c r="V50" s="75"/>
      <c r="W50" s="179"/>
      <c r="X50" s="142"/>
      <c r="Y50" s="144"/>
      <c r="Z50" s="118">
        <f>TRUNC(((W50*60+X50)+(Y50*0.01))/6,3)</f>
        <v>0</v>
      </c>
      <c r="AA50" s="58"/>
      <c r="AB50" s="261">
        <f>G50+L50+S50+Z50</f>
        <v>0</v>
      </c>
      <c r="AC50" s="63"/>
      <c r="AD50" s="89"/>
      <c r="AE50" s="90"/>
      <c r="AF50" s="89"/>
      <c r="AG50" s="103"/>
      <c r="AH50" s="101"/>
    </row>
    <row r="51" spans="1:34" s="36" customFormat="1" ht="14.25" customHeight="1">
      <c r="A51" s="87"/>
      <c r="B51" s="153"/>
      <c r="C51" s="153"/>
      <c r="D51" s="156"/>
      <c r="E51" s="194"/>
      <c r="F51" s="195"/>
      <c r="G51" s="126">
        <f>E51+(F51*0.01)</f>
        <v>0</v>
      </c>
      <c r="H51" s="82"/>
      <c r="I51" s="219"/>
      <c r="J51" s="194"/>
      <c r="K51" s="195"/>
      <c r="L51" s="66">
        <f>TRUNC(((I51*60+J51)+(K51*0.01))/3,3)</f>
        <v>0</v>
      </c>
      <c r="M51" s="82"/>
      <c r="N51" s="125">
        <f>G51+L51</f>
        <v>0</v>
      </c>
      <c r="O51" s="63"/>
      <c r="P51" s="32"/>
      <c r="Q51" s="23"/>
      <c r="R51" s="29"/>
      <c r="S51" s="66">
        <f>TRUNC(((P51*60+Q51)+(R51*0.01))/2,3)</f>
        <v>0</v>
      </c>
      <c r="T51" s="58"/>
      <c r="U51" s="125">
        <f>N51+S51</f>
        <v>0</v>
      </c>
      <c r="V51" s="75"/>
      <c r="W51" s="179"/>
      <c r="X51" s="142"/>
      <c r="Y51" s="144"/>
      <c r="Z51" s="118">
        <f>TRUNC(((W51*60+X51)+(Y51*0.01))/6,3)</f>
        <v>0</v>
      </c>
      <c r="AA51" s="58"/>
      <c r="AB51" s="261">
        <f>G51+L51+S51+Z51</f>
        <v>0</v>
      </c>
      <c r="AC51" s="63"/>
      <c r="AD51" s="89"/>
      <c r="AE51" s="90"/>
      <c r="AF51" s="89"/>
      <c r="AG51" s="103"/>
      <c r="AH51" s="101"/>
    </row>
    <row r="52" spans="1:34" s="36" customFormat="1" ht="14.25" customHeight="1">
      <c r="A52" s="87"/>
      <c r="B52" s="153"/>
      <c r="C52" s="153"/>
      <c r="D52" s="156"/>
      <c r="E52" s="201"/>
      <c r="F52" s="195"/>
      <c r="G52" s="126">
        <f>E52+(F52*0.01)</f>
        <v>0</v>
      </c>
      <c r="H52" s="82"/>
      <c r="I52" s="219"/>
      <c r="J52" s="194"/>
      <c r="K52" s="195"/>
      <c r="L52" s="66">
        <f>TRUNC(((I52*60+J52)+(K52*0.01))/3,3)</f>
        <v>0</v>
      </c>
      <c r="M52" s="82"/>
      <c r="N52" s="125">
        <f>G52+L52</f>
        <v>0</v>
      </c>
      <c r="O52" s="63"/>
      <c r="P52" s="32"/>
      <c r="Q52" s="23"/>
      <c r="R52" s="29"/>
      <c r="S52" s="66">
        <f>TRUNC(((P52*60+Q52)+(R52*0.01))/2,3)</f>
        <v>0</v>
      </c>
      <c r="T52" s="58"/>
      <c r="U52" s="125">
        <f>N52+S52</f>
        <v>0</v>
      </c>
      <c r="V52" s="75"/>
      <c r="W52" s="179"/>
      <c r="X52" s="142"/>
      <c r="Y52" s="144"/>
      <c r="Z52" s="118">
        <f>TRUNC(((W52*60+X52)+(Y52*0.01))/6,3)</f>
        <v>0</v>
      </c>
      <c r="AA52" s="58"/>
      <c r="AB52" s="261">
        <f>G52+L52+S52+Z52</f>
        <v>0</v>
      </c>
      <c r="AC52" s="63"/>
      <c r="AD52" s="89"/>
      <c r="AE52" s="90"/>
      <c r="AF52" s="89"/>
      <c r="AG52" s="103"/>
      <c r="AH52" s="101"/>
    </row>
    <row r="53" spans="1:34" s="36" customFormat="1" ht="14.25" customHeight="1">
      <c r="A53" s="87"/>
      <c r="B53" s="153"/>
      <c r="C53" s="153"/>
      <c r="D53" s="156"/>
      <c r="E53" s="201"/>
      <c r="F53" s="195"/>
      <c r="G53" s="126">
        <f>E53+(F53*0.01)</f>
        <v>0</v>
      </c>
      <c r="H53" s="82"/>
      <c r="I53" s="221"/>
      <c r="J53" s="201"/>
      <c r="K53" s="202"/>
      <c r="L53" s="66">
        <f>TRUNC(((I53*60+J53)+(K53*0.01))/3,3)</f>
        <v>0</v>
      </c>
      <c r="M53" s="82"/>
      <c r="N53" s="125">
        <f>G53+L53</f>
        <v>0</v>
      </c>
      <c r="O53" s="63"/>
      <c r="P53" s="32"/>
      <c r="Q53" s="23"/>
      <c r="R53" s="29"/>
      <c r="S53" s="66">
        <f>TRUNC(((P53*60+Q53)+(R53*0.01))/2,3)</f>
        <v>0</v>
      </c>
      <c r="T53" s="58"/>
      <c r="U53" s="125">
        <f>N53+S53</f>
        <v>0</v>
      </c>
      <c r="V53" s="75"/>
      <c r="W53" s="179"/>
      <c r="X53" s="142"/>
      <c r="Y53" s="144"/>
      <c r="Z53" s="118">
        <f>TRUNC(((W53*60+X53)+(Y53*0.01))/6,3)</f>
        <v>0</v>
      </c>
      <c r="AA53" s="58"/>
      <c r="AB53" s="261">
        <f>G53+L53+S53+Z53</f>
        <v>0</v>
      </c>
      <c r="AC53" s="63"/>
      <c r="AD53" s="89"/>
      <c r="AE53" s="90"/>
      <c r="AF53" s="89"/>
      <c r="AG53" s="103"/>
      <c r="AH53" s="101"/>
    </row>
    <row r="54" spans="1:34" s="36" customFormat="1" ht="14.25" customHeight="1">
      <c r="A54" s="87"/>
      <c r="E54" s="201"/>
      <c r="F54" s="210"/>
      <c r="G54" s="126">
        <f>E54+(F54*0.01)</f>
        <v>0</v>
      </c>
      <c r="H54" s="82"/>
      <c r="I54" s="219"/>
      <c r="J54" s="220"/>
      <c r="K54" s="196"/>
      <c r="L54" s="66">
        <f>TRUNC(((I54*60+J54)+(K54*0.01))/3,3)</f>
        <v>0</v>
      </c>
      <c r="M54" s="82"/>
      <c r="N54" s="125">
        <f>G54+L54</f>
        <v>0</v>
      </c>
      <c r="O54" s="63"/>
      <c r="P54" s="32"/>
      <c r="Q54" s="23"/>
      <c r="R54" s="21"/>
      <c r="S54" s="66">
        <f>TRUNC(((P54*60+Q54)+(R54*0.01))/2,3)</f>
        <v>0</v>
      </c>
      <c r="T54" s="58"/>
      <c r="U54" s="125">
        <f>N54+S54</f>
        <v>0</v>
      </c>
      <c r="V54" s="75"/>
      <c r="W54" s="179"/>
      <c r="X54" s="145"/>
      <c r="Y54" s="147"/>
      <c r="Z54" s="118">
        <f>TRUNC(((W54*60+X54)+(Y54*0.01))/6,3)</f>
        <v>0</v>
      </c>
      <c r="AA54" s="58"/>
      <c r="AB54" s="261">
        <f>G54+L54+S54+Z54</f>
        <v>0</v>
      </c>
      <c r="AC54" s="63"/>
      <c r="AD54" s="89"/>
      <c r="AE54" s="88"/>
      <c r="AF54" s="89"/>
      <c r="AG54" s="103"/>
      <c r="AH54" s="101"/>
    </row>
    <row r="55" spans="1:34" s="36" customFormat="1" ht="14.25" customHeight="1">
      <c r="A55" s="87"/>
      <c r="B55" s="88"/>
      <c r="C55" s="88"/>
      <c r="D55" s="92"/>
      <c r="E55" s="201"/>
      <c r="F55" s="210"/>
      <c r="G55" s="126">
        <f>E55+(F55*0.01)</f>
        <v>0</v>
      </c>
      <c r="H55" s="82"/>
      <c r="I55" s="219"/>
      <c r="J55" s="220"/>
      <c r="K55" s="195"/>
      <c r="L55" s="66">
        <f>TRUNC(((I55*60+J55)+(K55*0.01))/3,3)</f>
        <v>0</v>
      </c>
      <c r="M55" s="82"/>
      <c r="N55" s="125">
        <f>G55+L55</f>
        <v>0</v>
      </c>
      <c r="O55" s="63"/>
      <c r="P55" s="32"/>
      <c r="Q55" s="23"/>
      <c r="R55" s="21"/>
      <c r="S55" s="66">
        <f>TRUNC(((P55*60+Q55)+(R55*0.01))/2,3)</f>
        <v>0</v>
      </c>
      <c r="T55" s="58"/>
      <c r="U55" s="125">
        <f>N55+S55</f>
        <v>0</v>
      </c>
      <c r="V55" s="75"/>
      <c r="W55" s="68"/>
      <c r="X55" s="23"/>
      <c r="Y55" s="21"/>
      <c r="Z55" s="118">
        <f>TRUNC(((W55*60+X55)+(Y55*0.01))/6,3)</f>
        <v>0</v>
      </c>
      <c r="AA55" s="58"/>
      <c r="AB55" s="261">
        <f>G55+L55+S55+Z55</f>
        <v>0</v>
      </c>
      <c r="AC55" s="63"/>
      <c r="AD55" s="89"/>
      <c r="AE55" s="101"/>
      <c r="AF55" s="101"/>
      <c r="AG55" s="101"/>
      <c r="AH55" s="101"/>
    </row>
    <row r="56" spans="1:34" s="36" customFormat="1" ht="14.25" customHeight="1">
      <c r="A56" s="87"/>
      <c r="B56" s="88"/>
      <c r="C56" s="88"/>
      <c r="D56" s="92"/>
      <c r="E56" s="201"/>
      <c r="F56" s="210"/>
      <c r="G56" s="126">
        <f>E56+(F56*0.01)</f>
        <v>0</v>
      </c>
      <c r="H56" s="82"/>
      <c r="I56" s="219"/>
      <c r="J56" s="220"/>
      <c r="K56" s="196"/>
      <c r="L56" s="66">
        <f>TRUNC(((I56*60+J56)+(K56*0.01))/3,3)</f>
        <v>0</v>
      </c>
      <c r="M56" s="82"/>
      <c r="N56" s="125">
        <f>G56+L56</f>
        <v>0</v>
      </c>
      <c r="O56" s="63"/>
      <c r="P56" s="32"/>
      <c r="Q56" s="23"/>
      <c r="R56" s="21"/>
      <c r="S56" s="66">
        <f>TRUNC(((P56*60+Q56)+(R56*0.01))/2,3)</f>
        <v>0</v>
      </c>
      <c r="T56" s="58"/>
      <c r="U56" s="125">
        <f>N56+S56</f>
        <v>0</v>
      </c>
      <c r="V56" s="75"/>
      <c r="W56" s="68"/>
      <c r="X56" s="25"/>
      <c r="Y56" s="21"/>
      <c r="Z56" s="118">
        <f>TRUNC(((W56*60+X56)+(Y56*0.01))/6,3)</f>
        <v>0</v>
      </c>
      <c r="AA56" s="58"/>
      <c r="AB56" s="261">
        <f>G56+L56+S56+Z56</f>
        <v>0</v>
      </c>
      <c r="AC56" s="63"/>
      <c r="AD56" s="89"/>
      <c r="AE56" s="101"/>
      <c r="AF56" s="101"/>
      <c r="AG56" s="101"/>
      <c r="AH56" s="101"/>
    </row>
    <row r="57" spans="1:34" s="36" customFormat="1" ht="14.25" customHeight="1">
      <c r="A57" s="12"/>
      <c r="B57" s="13"/>
      <c r="C57" s="13"/>
      <c r="D57" s="132"/>
      <c r="E57" s="194"/>
      <c r="F57" s="197"/>
      <c r="G57" s="126">
        <f>E57+(F57*0.01)</f>
        <v>0</v>
      </c>
      <c r="H57" s="82"/>
      <c r="I57" s="219"/>
      <c r="J57" s="194"/>
      <c r="K57" s="195"/>
      <c r="L57" s="66">
        <f>TRUNC(((I57*60+J57)+(K57*0.01))/3,3)</f>
        <v>0</v>
      </c>
      <c r="M57" s="82"/>
      <c r="N57" s="125">
        <f>G57+L57</f>
        <v>0</v>
      </c>
      <c r="O57" s="63"/>
      <c r="P57" s="32"/>
      <c r="Q57" s="23"/>
      <c r="R57" s="29"/>
      <c r="S57" s="66">
        <f>TRUNC(((P57*60+Q57)+(R57*0.01))/2,3)</f>
        <v>0</v>
      </c>
      <c r="T57" s="58"/>
      <c r="U57" s="125">
        <f>N57+S57</f>
        <v>0</v>
      </c>
      <c r="V57" s="75"/>
      <c r="W57" s="68"/>
      <c r="X57" s="23"/>
      <c r="Y57" s="15"/>
      <c r="Z57" s="118">
        <f>TRUNC(((W57*60+X57)+(Y57*0.01))/6,3)</f>
        <v>0</v>
      </c>
      <c r="AA57" s="58"/>
      <c r="AB57" s="261">
        <f>G57+L57+S57+Z57</f>
        <v>0</v>
      </c>
      <c r="AC57" s="63"/>
      <c r="AD57" s="89"/>
      <c r="AE57" s="101"/>
      <c r="AF57" s="101"/>
      <c r="AG57" s="101"/>
      <c r="AH57" s="101"/>
    </row>
    <row r="58" spans="1:33" s="101" customFormat="1" ht="24.75" customHeight="1">
      <c r="A58" s="87"/>
      <c r="B58" s="240" t="s">
        <v>264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164"/>
      <c r="O58" s="146"/>
      <c r="P58" s="142"/>
      <c r="Q58" s="145"/>
      <c r="R58" s="144"/>
      <c r="S58" s="241" t="s">
        <v>27</v>
      </c>
      <c r="T58" s="241"/>
      <c r="U58" s="241"/>
      <c r="V58" s="241"/>
      <c r="W58" s="169"/>
      <c r="X58" s="170"/>
      <c r="Y58" s="171"/>
      <c r="Z58" s="262"/>
      <c r="AA58" s="173"/>
      <c r="AB58" s="259"/>
      <c r="AC58" s="167"/>
      <c r="AE58" s="88"/>
      <c r="AF58" s="89"/>
      <c r="AG58" s="103"/>
    </row>
    <row r="59" spans="2:34" ht="12">
      <c r="B59" s="13"/>
      <c r="C59" s="13"/>
      <c r="D59" s="133"/>
      <c r="E59" s="204"/>
      <c r="F59" s="205"/>
      <c r="G59" s="191"/>
      <c r="H59" s="84"/>
      <c r="AD59" s="100"/>
      <c r="AE59" s="100"/>
      <c r="AF59" s="100"/>
      <c r="AG59" s="100"/>
      <c r="AH59" s="100"/>
    </row>
    <row r="60" spans="2:34" ht="12">
      <c r="B60" s="13"/>
      <c r="C60" s="13"/>
      <c r="D60" s="133"/>
      <c r="E60" s="204"/>
      <c r="F60" s="205"/>
      <c r="G60" s="191"/>
      <c r="H60" s="84"/>
      <c r="AD60" s="100"/>
      <c r="AE60" s="100"/>
      <c r="AF60" s="100"/>
      <c r="AG60" s="100"/>
      <c r="AH60" s="100"/>
    </row>
    <row r="61" spans="2:34" ht="12">
      <c r="B61" s="13"/>
      <c r="C61" s="13"/>
      <c r="D61" s="133"/>
      <c r="E61" s="204"/>
      <c r="F61" s="205"/>
      <c r="G61" s="191"/>
      <c r="H61" s="84"/>
      <c r="AD61" s="100"/>
      <c r="AE61" s="100"/>
      <c r="AF61" s="100"/>
      <c r="AG61" s="100"/>
      <c r="AH61" s="100"/>
    </row>
    <row r="62" spans="2:34" ht="12">
      <c r="B62" s="13"/>
      <c r="C62" s="13"/>
      <c r="D62" s="133"/>
      <c r="E62" s="204"/>
      <c r="F62" s="205"/>
      <c r="G62" s="191"/>
      <c r="H62" s="84"/>
      <c r="AD62" s="100"/>
      <c r="AE62" s="100"/>
      <c r="AF62" s="100"/>
      <c r="AG62" s="100"/>
      <c r="AH62" s="100"/>
    </row>
    <row r="63" spans="2:34" ht="12">
      <c r="B63" s="13"/>
      <c r="C63" s="13"/>
      <c r="D63" s="133"/>
      <c r="E63" s="204"/>
      <c r="F63" s="205"/>
      <c r="G63" s="191"/>
      <c r="H63" s="84"/>
      <c r="AD63" s="100"/>
      <c r="AE63" s="100"/>
      <c r="AF63" s="100"/>
      <c r="AG63" s="100"/>
      <c r="AH63" s="100"/>
    </row>
    <row r="64" spans="2:34" ht="12">
      <c r="B64" s="13"/>
      <c r="C64" s="13"/>
      <c r="D64" s="133"/>
      <c r="E64" s="204"/>
      <c r="F64" s="205"/>
      <c r="G64" s="191"/>
      <c r="H64" s="84"/>
      <c r="AD64" s="100"/>
      <c r="AE64" s="100"/>
      <c r="AF64" s="100"/>
      <c r="AG64" s="100"/>
      <c r="AH64" s="100"/>
    </row>
    <row r="65" spans="2:34" ht="12">
      <c r="B65" s="13"/>
      <c r="C65" s="13"/>
      <c r="D65" s="133"/>
      <c r="E65" s="204"/>
      <c r="F65" s="205"/>
      <c r="G65" s="191"/>
      <c r="H65" s="84"/>
      <c r="AD65" s="100"/>
      <c r="AE65" s="100"/>
      <c r="AF65" s="100"/>
      <c r="AG65" s="100"/>
      <c r="AH65" s="100"/>
    </row>
    <row r="66" spans="2:34" ht="12">
      <c r="B66" s="13"/>
      <c r="C66" s="13"/>
      <c r="D66" s="133"/>
      <c r="E66" s="204"/>
      <c r="F66" s="205"/>
      <c r="G66" s="191"/>
      <c r="H66" s="84"/>
      <c r="AD66" s="100"/>
      <c r="AE66" s="100"/>
      <c r="AF66" s="100"/>
      <c r="AG66" s="100"/>
      <c r="AH66" s="100"/>
    </row>
    <row r="67" spans="2:34" ht="12">
      <c r="B67" s="13"/>
      <c r="C67" s="13"/>
      <c r="D67" s="133"/>
      <c r="E67" s="204"/>
      <c r="F67" s="205"/>
      <c r="G67" s="191"/>
      <c r="H67" s="84"/>
      <c r="AD67" s="100"/>
      <c r="AE67" s="100"/>
      <c r="AF67" s="100"/>
      <c r="AG67" s="100"/>
      <c r="AH67" s="100"/>
    </row>
    <row r="68" spans="2:34" ht="12">
      <c r="B68" s="13"/>
      <c r="C68" s="13"/>
      <c r="D68" s="133"/>
      <c r="E68" s="204"/>
      <c r="F68" s="205"/>
      <c r="G68" s="191"/>
      <c r="H68" s="84"/>
      <c r="AD68" s="100"/>
      <c r="AE68" s="100"/>
      <c r="AF68" s="100"/>
      <c r="AG68" s="100"/>
      <c r="AH68" s="100"/>
    </row>
    <row r="69" spans="30:34" ht="12">
      <c r="AD69" s="100"/>
      <c r="AE69" s="100"/>
      <c r="AF69" s="100"/>
      <c r="AG69" s="100"/>
      <c r="AH69" s="100"/>
    </row>
    <row r="70" spans="30:34" ht="12">
      <c r="AD70" s="100"/>
      <c r="AE70" s="100"/>
      <c r="AF70" s="100"/>
      <c r="AG70" s="100"/>
      <c r="AH70" s="100"/>
    </row>
    <row r="71" spans="30:34" ht="12">
      <c r="AD71" s="100"/>
      <c r="AE71" s="100"/>
      <c r="AF71" s="100"/>
      <c r="AG71" s="100"/>
      <c r="AH71" s="100"/>
    </row>
    <row r="72" spans="30:34" ht="12">
      <c r="AD72" s="100"/>
      <c r="AE72" s="100"/>
      <c r="AF72" s="100"/>
      <c r="AG72" s="100"/>
      <c r="AH72" s="100"/>
    </row>
    <row r="73" spans="30:34" ht="12">
      <c r="AD73" s="100"/>
      <c r="AE73" s="100"/>
      <c r="AF73" s="100"/>
      <c r="AG73" s="100"/>
      <c r="AH73" s="100"/>
    </row>
    <row r="74" spans="30:34" ht="12">
      <c r="AD74" s="100"/>
      <c r="AE74" s="100"/>
      <c r="AF74" s="100"/>
      <c r="AG74" s="100"/>
      <c r="AH74" s="100"/>
    </row>
    <row r="75" spans="30:34" ht="12">
      <c r="AD75" s="100"/>
      <c r="AE75" s="100"/>
      <c r="AF75" s="100"/>
      <c r="AG75" s="100"/>
      <c r="AH75" s="100"/>
    </row>
    <row r="76" spans="30:34" ht="12">
      <c r="AD76" s="100"/>
      <c r="AE76" s="100"/>
      <c r="AF76" s="100"/>
      <c r="AG76" s="100"/>
      <c r="AH76" s="100"/>
    </row>
    <row r="77" spans="30:34" ht="12">
      <c r="AD77" s="100"/>
      <c r="AE77" s="100"/>
      <c r="AF77" s="100"/>
      <c r="AG77" s="100"/>
      <c r="AH77" s="100"/>
    </row>
    <row r="78" spans="30:34" ht="12">
      <c r="AD78" s="100"/>
      <c r="AE78" s="100"/>
      <c r="AF78" s="100"/>
      <c r="AG78" s="100"/>
      <c r="AH78" s="100"/>
    </row>
    <row r="79" spans="30:34" ht="12">
      <c r="AD79" s="100"/>
      <c r="AE79" s="100"/>
      <c r="AF79" s="100"/>
      <c r="AG79" s="100"/>
      <c r="AH79" s="100"/>
    </row>
    <row r="80" spans="30:34" ht="12">
      <c r="AD80" s="100"/>
      <c r="AE80" s="100"/>
      <c r="AF80" s="100"/>
      <c r="AG80" s="100"/>
      <c r="AH80" s="100"/>
    </row>
    <row r="81" spans="30:34" ht="12">
      <c r="AD81" s="100"/>
      <c r="AE81" s="100"/>
      <c r="AF81" s="100"/>
      <c r="AG81" s="100"/>
      <c r="AH81" s="100"/>
    </row>
    <row r="82" spans="30:34" ht="12">
      <c r="AD82" s="100"/>
      <c r="AE82" s="100"/>
      <c r="AF82" s="100"/>
      <c r="AG82" s="100"/>
      <c r="AH82" s="100"/>
    </row>
    <row r="83" spans="30:34" ht="12">
      <c r="AD83" s="100"/>
      <c r="AE83" s="100"/>
      <c r="AF83" s="100"/>
      <c r="AG83" s="100"/>
      <c r="AH83" s="100"/>
    </row>
    <row r="84" spans="30:34" ht="12">
      <c r="AD84" s="100"/>
      <c r="AE84" s="100"/>
      <c r="AF84" s="100"/>
      <c r="AG84" s="100"/>
      <c r="AH84" s="100"/>
    </row>
    <row r="85" spans="30:34" ht="12">
      <c r="AD85" s="100"/>
      <c r="AE85" s="100"/>
      <c r="AF85" s="100"/>
      <c r="AG85" s="100"/>
      <c r="AH85" s="100"/>
    </row>
    <row r="86" spans="30:34" ht="12">
      <c r="AD86" s="100"/>
      <c r="AE86" s="100"/>
      <c r="AF86" s="100"/>
      <c r="AG86" s="100"/>
      <c r="AH86" s="100"/>
    </row>
    <row r="87" spans="30:34" ht="12">
      <c r="AD87" s="100"/>
      <c r="AE87" s="100"/>
      <c r="AF87" s="100"/>
      <c r="AG87" s="100"/>
      <c r="AH87" s="100"/>
    </row>
    <row r="88" spans="30:34" ht="12">
      <c r="AD88" s="100"/>
      <c r="AE88" s="100"/>
      <c r="AF88" s="100"/>
      <c r="AG88" s="100"/>
      <c r="AH88" s="100"/>
    </row>
    <row r="89" spans="30:34" ht="12">
      <c r="AD89" s="100"/>
      <c r="AE89" s="100"/>
      <c r="AF89" s="100"/>
      <c r="AG89" s="100"/>
      <c r="AH89" s="100"/>
    </row>
    <row r="90" spans="30:34" ht="12">
      <c r="AD90" s="100"/>
      <c r="AE90" s="100"/>
      <c r="AF90" s="100"/>
      <c r="AG90" s="100"/>
      <c r="AH90" s="100"/>
    </row>
    <row r="91" spans="30:34" ht="12">
      <c r="AD91" s="100"/>
      <c r="AE91" s="100"/>
      <c r="AF91" s="100"/>
      <c r="AG91" s="100"/>
      <c r="AH91" s="100"/>
    </row>
  </sheetData>
  <sheetProtection/>
  <mergeCells count="26">
    <mergeCell ref="AB35:AC35"/>
    <mergeCell ref="U4:AA4"/>
    <mergeCell ref="AB4:AC4"/>
    <mergeCell ref="B58:M58"/>
    <mergeCell ref="S58:V58"/>
    <mergeCell ref="A32:AC32"/>
    <mergeCell ref="A34:A35"/>
    <mergeCell ref="B34:B35"/>
    <mergeCell ref="D34:AC34"/>
    <mergeCell ref="E35:H35"/>
    <mergeCell ref="A1:AC1"/>
    <mergeCell ref="A3:A4"/>
    <mergeCell ref="B3:B4"/>
    <mergeCell ref="D3:AC3"/>
    <mergeCell ref="E4:H4"/>
    <mergeCell ref="I4:M4"/>
    <mergeCell ref="N4:O4"/>
    <mergeCell ref="P4:T4"/>
    <mergeCell ref="C4:D4"/>
    <mergeCell ref="C35:D35"/>
    <mergeCell ref="B29:M29"/>
    <mergeCell ref="S29:V29"/>
    <mergeCell ref="U35:AA35"/>
    <mergeCell ref="I35:M35"/>
    <mergeCell ref="N35:O35"/>
    <mergeCell ref="P35:T35"/>
  </mergeCells>
  <printOptions/>
  <pageMargins left="0.25" right="0.25" top="0.59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6"/>
  <sheetViews>
    <sheetView tabSelected="1" zoomScalePageLayoutView="0" workbookViewId="0" topLeftCell="A1">
      <selection activeCell="C34" sqref="C34"/>
    </sheetView>
  </sheetViews>
  <sheetFormatPr defaultColWidth="8.88671875" defaultRowHeight="13.5"/>
  <cols>
    <col min="1" max="1" width="3.6640625" style="2" customWidth="1"/>
    <col min="2" max="2" width="3.99609375" style="11" customWidth="1"/>
    <col min="3" max="3" width="6.10546875" style="11" customWidth="1"/>
    <col min="4" max="4" width="7.5546875" style="131" customWidth="1"/>
    <col min="5" max="5" width="3.5546875" style="192" customWidth="1"/>
    <col min="6" max="6" width="2.99609375" style="193" customWidth="1"/>
    <col min="7" max="7" width="6.3359375" style="4" customWidth="1"/>
    <col min="8" max="8" width="3.3359375" style="83" customWidth="1"/>
    <col min="9" max="9" width="2.88671875" style="6" customWidth="1"/>
    <col min="10" max="10" width="3.21484375" style="27" customWidth="1"/>
    <col min="11" max="11" width="2.99609375" style="16" customWidth="1"/>
    <col min="12" max="12" width="6.4453125" style="7" customWidth="1"/>
    <col min="13" max="13" width="3.99609375" style="8" customWidth="1"/>
    <col min="14" max="14" width="6.77734375" style="121" customWidth="1"/>
    <col min="15" max="15" width="3.3359375" style="109" customWidth="1"/>
    <col min="16" max="16" width="2.6640625" style="26" customWidth="1"/>
    <col min="17" max="17" width="3.21484375" style="27" customWidth="1"/>
    <col min="18" max="18" width="3.10546875" style="19" customWidth="1"/>
    <col min="19" max="19" width="6.3359375" style="7" customWidth="1"/>
    <col min="20" max="20" width="3.21484375" style="222" customWidth="1"/>
    <col min="21" max="21" width="5.88671875" style="119" customWidth="1"/>
    <col min="22" max="22" width="2.99609375" style="119" customWidth="1"/>
    <col min="23" max="23" width="3.10546875" style="5" customWidth="1"/>
    <col min="24" max="24" width="3.10546875" style="27" customWidth="1"/>
    <col min="25" max="25" width="2.99609375" style="19" customWidth="1"/>
    <col min="26" max="26" width="5.99609375" style="114" customWidth="1"/>
    <col min="27" max="27" width="2.77734375" style="78" customWidth="1"/>
    <col min="28" max="28" width="6.4453125" style="114" customWidth="1"/>
    <col min="29" max="29" width="3.21484375" style="263" customWidth="1"/>
    <col min="30" max="16384" width="8.88671875" style="1" customWidth="1"/>
  </cols>
  <sheetData>
    <row r="1" spans="1:34" ht="29.25" customHeight="1" thickBot="1">
      <c r="A1" s="229" t="s">
        <v>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  <c r="AD1" s="100"/>
      <c r="AE1" s="100"/>
      <c r="AF1" s="100"/>
      <c r="AG1" s="100"/>
      <c r="AH1" s="100"/>
    </row>
    <row r="2" ht="7.5" customHeight="1"/>
    <row r="3" spans="1:29" s="36" customFormat="1" ht="20.25" customHeight="1">
      <c r="A3" s="232" t="s">
        <v>16</v>
      </c>
      <c r="B3" s="233" t="s">
        <v>17</v>
      </c>
      <c r="C3" s="177"/>
      <c r="D3" s="234" t="s">
        <v>18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</row>
    <row r="4" spans="1:29" s="37" customFormat="1" ht="18" customHeight="1">
      <c r="A4" s="232"/>
      <c r="B4" s="233"/>
      <c r="C4" s="242" t="s">
        <v>7</v>
      </c>
      <c r="D4" s="242"/>
      <c r="E4" s="239" t="s">
        <v>19</v>
      </c>
      <c r="F4" s="239"/>
      <c r="G4" s="239"/>
      <c r="H4" s="239"/>
      <c r="I4" s="235" t="s">
        <v>24</v>
      </c>
      <c r="J4" s="235"/>
      <c r="K4" s="235"/>
      <c r="L4" s="235"/>
      <c r="M4" s="235"/>
      <c r="N4" s="237" t="s">
        <v>20</v>
      </c>
      <c r="O4" s="237"/>
      <c r="P4" s="235" t="s">
        <v>26</v>
      </c>
      <c r="Q4" s="235"/>
      <c r="R4" s="235"/>
      <c r="S4" s="235"/>
      <c r="T4" s="235"/>
      <c r="U4" s="236" t="s">
        <v>21</v>
      </c>
      <c r="V4" s="236"/>
      <c r="W4" s="236"/>
      <c r="X4" s="236"/>
      <c r="Y4" s="236"/>
      <c r="Z4" s="236"/>
      <c r="AA4" s="236"/>
      <c r="AB4" s="238" t="s">
        <v>22</v>
      </c>
      <c r="AC4" s="238"/>
    </row>
    <row r="5" spans="1:30" s="36" customFormat="1" ht="10.5" customHeight="1">
      <c r="A5" s="12"/>
      <c r="B5" s="188" t="s">
        <v>221</v>
      </c>
      <c r="C5" s="154" t="s">
        <v>222</v>
      </c>
      <c r="D5" s="156" t="s">
        <v>192</v>
      </c>
      <c r="E5" s="194">
        <v>44</v>
      </c>
      <c r="F5" s="197">
        <v>40</v>
      </c>
      <c r="G5" s="24">
        <f>E5+(F5*0.01)</f>
        <v>44.4</v>
      </c>
      <c r="H5" s="79">
        <v>3</v>
      </c>
      <c r="I5" s="23">
        <v>2</v>
      </c>
      <c r="J5" s="23">
        <v>16</v>
      </c>
      <c r="K5" s="18">
        <v>15</v>
      </c>
      <c r="L5" s="14">
        <f>TRUNC(((I5*60+J5)+(K5*0.01))/3,3)</f>
        <v>45.383</v>
      </c>
      <c r="M5" s="59">
        <v>1</v>
      </c>
      <c r="N5" s="122">
        <f>G5+L5</f>
        <v>89.783</v>
      </c>
      <c r="O5" s="127">
        <v>1</v>
      </c>
      <c r="P5" s="32">
        <v>1</v>
      </c>
      <c r="Q5" s="25">
        <v>28</v>
      </c>
      <c r="R5" s="21">
        <v>33</v>
      </c>
      <c r="S5" s="14">
        <f>TRUNC(((P5*60+Q5)+(R5*0.01))/2,3)</f>
        <v>44.165</v>
      </c>
      <c r="T5" s="94">
        <v>1</v>
      </c>
      <c r="U5" s="122">
        <f>N5+S5</f>
        <v>133.948</v>
      </c>
      <c r="V5" s="175">
        <v>1</v>
      </c>
      <c r="W5" s="148">
        <v>4</v>
      </c>
      <c r="X5" s="142">
        <v>47</v>
      </c>
      <c r="Y5" s="147">
        <v>74</v>
      </c>
      <c r="Z5" s="115">
        <f>TRUNC(((W5*60+X5)+(Y5*0.01))/6,3)</f>
        <v>47.956</v>
      </c>
      <c r="AA5" s="79">
        <v>2</v>
      </c>
      <c r="AB5" s="129">
        <f>G5+L5+S5+Z5</f>
        <v>181.904</v>
      </c>
      <c r="AC5" s="264">
        <v>1</v>
      </c>
      <c r="AD5" s="33"/>
    </row>
    <row r="6" spans="1:29" s="36" customFormat="1" ht="10.5" customHeight="1">
      <c r="A6" s="12"/>
      <c r="B6" s="188" t="s">
        <v>168</v>
      </c>
      <c r="C6" s="154" t="s">
        <v>104</v>
      </c>
      <c r="D6" s="156" t="s">
        <v>169</v>
      </c>
      <c r="E6" s="194">
        <v>44</v>
      </c>
      <c r="F6" s="195">
        <v>70</v>
      </c>
      <c r="G6" s="24">
        <f>E6+(F6*0.01)</f>
        <v>44.7</v>
      </c>
      <c r="H6" s="79">
        <v>6</v>
      </c>
      <c r="I6" s="23">
        <v>2</v>
      </c>
      <c r="J6" s="25">
        <v>16</v>
      </c>
      <c r="K6" s="18">
        <v>51</v>
      </c>
      <c r="L6" s="14">
        <f>TRUNC(((I6*60+J6)+(K6*0.01))/3,3)</f>
        <v>45.503</v>
      </c>
      <c r="M6" s="59">
        <v>2</v>
      </c>
      <c r="N6" s="122">
        <f>G6+L6</f>
        <v>90.203</v>
      </c>
      <c r="O6" s="127">
        <v>2</v>
      </c>
      <c r="P6" s="32">
        <v>1</v>
      </c>
      <c r="Q6" s="25">
        <v>29</v>
      </c>
      <c r="R6" s="21">
        <v>90</v>
      </c>
      <c r="S6" s="14">
        <f>TRUNC(((P6*60+Q6)+(R6*0.01))/2,3)</f>
        <v>44.95</v>
      </c>
      <c r="T6" s="94">
        <v>6</v>
      </c>
      <c r="U6" s="122">
        <f>N6+S6</f>
        <v>135.15300000000002</v>
      </c>
      <c r="V6" s="175">
        <v>2</v>
      </c>
      <c r="W6" s="32">
        <v>4</v>
      </c>
      <c r="X6" s="25">
        <v>47</v>
      </c>
      <c r="Y6" s="20">
        <v>63</v>
      </c>
      <c r="Z6" s="115">
        <f>TRUNC(((W6*60+X6)+(Y6*0.01))/6,3)</f>
        <v>47.938</v>
      </c>
      <c r="AA6" s="79">
        <v>1</v>
      </c>
      <c r="AB6" s="129">
        <f>G6+L6+S6+Z6</f>
        <v>183.091</v>
      </c>
      <c r="AC6" s="264">
        <v>2</v>
      </c>
    </row>
    <row r="7" spans="1:30" s="36" customFormat="1" ht="10.5" customHeight="1">
      <c r="A7" s="12"/>
      <c r="B7" s="188" t="s">
        <v>214</v>
      </c>
      <c r="C7" s="154" t="s">
        <v>215</v>
      </c>
      <c r="D7" s="156" t="s">
        <v>216</v>
      </c>
      <c r="E7" s="194">
        <v>44</v>
      </c>
      <c r="F7" s="197">
        <v>50</v>
      </c>
      <c r="G7" s="24">
        <f>E7+(F7*0.01)</f>
        <v>44.5</v>
      </c>
      <c r="H7" s="79">
        <v>4</v>
      </c>
      <c r="I7" s="23">
        <v>2</v>
      </c>
      <c r="J7" s="23">
        <v>17</v>
      </c>
      <c r="K7" s="17">
        <v>40</v>
      </c>
      <c r="L7" s="14">
        <f>TRUNC(((I7*60+J7)+(K7*0.01))/3,3)</f>
        <v>45.8</v>
      </c>
      <c r="M7" s="59">
        <v>5</v>
      </c>
      <c r="N7" s="122">
        <f>G7+L7</f>
        <v>90.3</v>
      </c>
      <c r="O7" s="127">
        <v>3</v>
      </c>
      <c r="P7" s="32">
        <v>1</v>
      </c>
      <c r="Q7" s="25">
        <v>29</v>
      </c>
      <c r="R7" s="21">
        <v>77</v>
      </c>
      <c r="S7" s="14">
        <f>TRUNC(((P7*60+Q7)+(R7*0.01))/2,3)</f>
        <v>44.885</v>
      </c>
      <c r="T7" s="94">
        <v>4</v>
      </c>
      <c r="U7" s="122">
        <f>N7+S7</f>
        <v>135.185</v>
      </c>
      <c r="V7" s="175">
        <v>4</v>
      </c>
      <c r="W7" s="148">
        <v>4</v>
      </c>
      <c r="X7" s="142">
        <v>51</v>
      </c>
      <c r="Y7" s="147">
        <v>20</v>
      </c>
      <c r="Z7" s="115">
        <f>TRUNC(((W7*60+X7)+(Y7*0.01))/6,3)</f>
        <v>48.533</v>
      </c>
      <c r="AA7" s="79">
        <v>4</v>
      </c>
      <c r="AB7" s="129">
        <f>G7+L7+S7+Z7</f>
        <v>183.71800000000002</v>
      </c>
      <c r="AC7" s="264">
        <v>3</v>
      </c>
      <c r="AD7" s="33"/>
    </row>
    <row r="8" spans="1:29" s="36" customFormat="1" ht="10.5" customHeight="1">
      <c r="A8" s="12"/>
      <c r="B8" s="188" t="s">
        <v>211</v>
      </c>
      <c r="C8" s="154" t="s">
        <v>212</v>
      </c>
      <c r="D8" s="156" t="s">
        <v>213</v>
      </c>
      <c r="E8" s="194">
        <v>44</v>
      </c>
      <c r="F8" s="196">
        <v>71</v>
      </c>
      <c r="G8" s="24">
        <f>E8+(F8*0.01)</f>
        <v>44.71</v>
      </c>
      <c r="H8" s="79">
        <v>7</v>
      </c>
      <c r="I8" s="23">
        <v>2</v>
      </c>
      <c r="J8" s="23">
        <v>17</v>
      </c>
      <c r="K8" s="18">
        <v>24</v>
      </c>
      <c r="L8" s="14">
        <f>TRUNC(((I8*60+J8)+(K8*0.01))/3,3)</f>
        <v>45.746</v>
      </c>
      <c r="M8" s="59">
        <v>4</v>
      </c>
      <c r="N8" s="122">
        <f>G8+L8</f>
        <v>90.456</v>
      </c>
      <c r="O8" s="127">
        <v>4</v>
      </c>
      <c r="P8" s="32">
        <v>1</v>
      </c>
      <c r="Q8" s="25">
        <v>29</v>
      </c>
      <c r="R8" s="20">
        <v>45</v>
      </c>
      <c r="S8" s="14">
        <f>TRUNC(((P8*60+Q8)+(R8*0.01))/2,3)</f>
        <v>44.725</v>
      </c>
      <c r="T8" s="94">
        <v>2</v>
      </c>
      <c r="U8" s="122">
        <f>N8+S8</f>
        <v>135.181</v>
      </c>
      <c r="V8" s="175">
        <v>3</v>
      </c>
      <c r="W8" s="148">
        <v>4</v>
      </c>
      <c r="X8" s="142">
        <v>52</v>
      </c>
      <c r="Y8" s="147">
        <v>17</v>
      </c>
      <c r="Z8" s="115">
        <f>TRUNC(((W8*60+X8)+(Y8*0.01))/6,3)</f>
        <v>48.695</v>
      </c>
      <c r="AA8" s="79">
        <v>6</v>
      </c>
      <c r="AB8" s="129">
        <f>G8+L8+S8+Z8</f>
        <v>183.876</v>
      </c>
      <c r="AC8" s="264">
        <v>4</v>
      </c>
    </row>
    <row r="9" spans="1:30" s="36" customFormat="1" ht="10.5" customHeight="1">
      <c r="A9" s="12"/>
      <c r="B9" s="188" t="s">
        <v>224</v>
      </c>
      <c r="C9" s="154" t="s">
        <v>225</v>
      </c>
      <c r="D9" s="156" t="s">
        <v>161</v>
      </c>
      <c r="E9" s="194">
        <v>44</v>
      </c>
      <c r="F9" s="196" t="s">
        <v>256</v>
      </c>
      <c r="G9" s="24">
        <f>E9+(F9*0.01)</f>
        <v>44.06</v>
      </c>
      <c r="H9" s="79">
        <v>2</v>
      </c>
      <c r="I9" s="23">
        <v>2</v>
      </c>
      <c r="J9" s="23">
        <v>19</v>
      </c>
      <c r="K9" s="17">
        <v>95</v>
      </c>
      <c r="L9" s="14">
        <f>TRUNC(((I9*60+J9)+(K9*0.01))/3,3)</f>
        <v>46.65</v>
      </c>
      <c r="M9" s="59">
        <v>6</v>
      </c>
      <c r="N9" s="122">
        <f>G9+L9</f>
        <v>90.71000000000001</v>
      </c>
      <c r="O9" s="127">
        <v>5</v>
      </c>
      <c r="P9" s="32">
        <v>1</v>
      </c>
      <c r="Q9" s="25">
        <v>29</v>
      </c>
      <c r="R9" s="15">
        <v>87</v>
      </c>
      <c r="S9" s="14">
        <f>TRUNC(((P9*60+Q9)+(R9*0.01))/2,3)</f>
        <v>44.935</v>
      </c>
      <c r="T9" s="94">
        <v>5</v>
      </c>
      <c r="U9" s="122">
        <f>N9+S9</f>
        <v>135.645</v>
      </c>
      <c r="V9" s="175">
        <v>5</v>
      </c>
      <c r="W9" s="148">
        <v>4</v>
      </c>
      <c r="X9" s="142">
        <v>49</v>
      </c>
      <c r="Y9" s="144">
        <v>69</v>
      </c>
      <c r="Z9" s="115">
        <f>TRUNC(((W9*60+X9)+(Y9*0.01))/6,3)</f>
        <v>48.281</v>
      </c>
      <c r="AA9" s="79">
        <v>3</v>
      </c>
      <c r="AB9" s="129">
        <f>G9+L9+S9+Z9</f>
        <v>183.92600000000002</v>
      </c>
      <c r="AC9" s="264">
        <v>5</v>
      </c>
      <c r="AD9" s="33"/>
    </row>
    <row r="10" spans="1:29" s="36" customFormat="1" ht="10.5" customHeight="1">
      <c r="A10" s="12"/>
      <c r="B10" s="188" t="s">
        <v>179</v>
      </c>
      <c r="C10" s="154" t="s">
        <v>180</v>
      </c>
      <c r="D10" s="156" t="s">
        <v>181</v>
      </c>
      <c r="E10" s="194">
        <v>45</v>
      </c>
      <c r="F10" s="195">
        <v>45</v>
      </c>
      <c r="G10" s="24">
        <f>E10+(F10*0.01)</f>
        <v>45.45</v>
      </c>
      <c r="H10" s="79">
        <v>9</v>
      </c>
      <c r="I10" s="23">
        <v>2</v>
      </c>
      <c r="J10" s="23">
        <v>17</v>
      </c>
      <c r="K10" s="17">
        <v>15</v>
      </c>
      <c r="L10" s="14">
        <f>TRUNC(((I10*60+J10)+(K10*0.01))/3,3)</f>
        <v>45.716</v>
      </c>
      <c r="M10" s="59">
        <v>3</v>
      </c>
      <c r="N10" s="122">
        <f>G10+L10</f>
        <v>91.166</v>
      </c>
      <c r="O10" s="127">
        <v>6</v>
      </c>
      <c r="P10" s="32">
        <v>1</v>
      </c>
      <c r="Q10" s="25">
        <v>29</v>
      </c>
      <c r="R10" s="29">
        <v>76</v>
      </c>
      <c r="S10" s="14">
        <f>TRUNC(((P10*60+Q10)+(R10*0.01))/2,3)</f>
        <v>44.88</v>
      </c>
      <c r="T10" s="94">
        <v>3</v>
      </c>
      <c r="U10" s="122">
        <f>N10+S10</f>
        <v>136.046</v>
      </c>
      <c r="V10" s="175">
        <v>6</v>
      </c>
      <c r="W10" s="148">
        <v>4</v>
      </c>
      <c r="X10" s="142">
        <v>51</v>
      </c>
      <c r="Y10" s="144">
        <v>50</v>
      </c>
      <c r="Z10" s="115">
        <f>TRUNC(((W10*60+X10)+(Y10*0.01))/6,3)</f>
        <v>48.583</v>
      </c>
      <c r="AA10" s="79">
        <v>5</v>
      </c>
      <c r="AB10" s="129">
        <f>G10+L10+S10+Z10</f>
        <v>184.629</v>
      </c>
      <c r="AC10" s="264">
        <v>6</v>
      </c>
    </row>
    <row r="11" spans="1:29" s="36" customFormat="1" ht="10.5" customHeight="1">
      <c r="A11" s="12"/>
      <c r="B11" s="188" t="s">
        <v>226</v>
      </c>
      <c r="C11" s="154" t="s">
        <v>227</v>
      </c>
      <c r="D11" s="156" t="s">
        <v>167</v>
      </c>
      <c r="E11" s="194">
        <v>43</v>
      </c>
      <c r="F11" s="195">
        <v>71</v>
      </c>
      <c r="G11" s="24">
        <f>E11+(F11*0.01)</f>
        <v>43.71</v>
      </c>
      <c r="H11" s="79">
        <v>1</v>
      </c>
      <c r="I11" s="23">
        <v>2</v>
      </c>
      <c r="J11" s="25">
        <v>25</v>
      </c>
      <c r="K11" s="18">
        <v>27</v>
      </c>
      <c r="L11" s="14">
        <f>TRUNC(((I11*60+J11)+(K11*0.01))/3,3)</f>
        <v>48.423</v>
      </c>
      <c r="M11" s="59">
        <v>12</v>
      </c>
      <c r="N11" s="122">
        <f>G11+L11</f>
        <v>92.13300000000001</v>
      </c>
      <c r="O11" s="127">
        <v>7</v>
      </c>
      <c r="P11" s="32">
        <v>1</v>
      </c>
      <c r="Q11" s="25">
        <v>31</v>
      </c>
      <c r="R11" s="21">
        <v>34</v>
      </c>
      <c r="S11" s="14">
        <f>TRUNC(((P11*60+Q11)+(R11*0.01))/2,3)</f>
        <v>45.67</v>
      </c>
      <c r="T11" s="94">
        <v>7</v>
      </c>
      <c r="U11" s="122">
        <f>N11+S11</f>
        <v>137.803</v>
      </c>
      <c r="V11" s="175">
        <v>7</v>
      </c>
      <c r="W11" s="148">
        <v>5</v>
      </c>
      <c r="X11" s="145" t="s">
        <v>256</v>
      </c>
      <c r="Y11" s="149">
        <v>13</v>
      </c>
      <c r="Z11" s="115">
        <f>TRUNC(((W11*60+X11)+(Y11*0.01))/6,3)</f>
        <v>51.021</v>
      </c>
      <c r="AA11" s="79">
        <v>8</v>
      </c>
      <c r="AB11" s="129">
        <f>G11+L11+S11+Z11</f>
        <v>188.824</v>
      </c>
      <c r="AC11" s="264">
        <v>7</v>
      </c>
    </row>
    <row r="12" spans="1:29" s="36" customFormat="1" ht="10.5" customHeight="1">
      <c r="A12" s="12"/>
      <c r="B12" s="188" t="s">
        <v>199</v>
      </c>
      <c r="C12" s="154" t="s">
        <v>200</v>
      </c>
      <c r="D12" s="156" t="s">
        <v>175</v>
      </c>
      <c r="E12" s="194">
        <v>46</v>
      </c>
      <c r="F12" s="196">
        <v>29</v>
      </c>
      <c r="G12" s="24">
        <f>E12+(F12*0.01)</f>
        <v>46.29</v>
      </c>
      <c r="H12" s="79">
        <v>13</v>
      </c>
      <c r="I12" s="23">
        <v>2</v>
      </c>
      <c r="J12" s="23">
        <v>22</v>
      </c>
      <c r="K12" s="18">
        <v>56</v>
      </c>
      <c r="L12" s="14">
        <f>TRUNC(((I12*60+J12)+(K12*0.01))/3,3)</f>
        <v>47.52</v>
      </c>
      <c r="M12" s="59">
        <v>7</v>
      </c>
      <c r="N12" s="122">
        <f>G12+L12</f>
        <v>93.81</v>
      </c>
      <c r="O12" s="127">
        <v>11</v>
      </c>
      <c r="P12" s="32">
        <v>1</v>
      </c>
      <c r="Q12" s="25">
        <v>32</v>
      </c>
      <c r="R12" s="20">
        <v>14</v>
      </c>
      <c r="S12" s="14">
        <f>TRUNC(((P12*60+Q12)+(R12*0.01))/2,3)</f>
        <v>46.07</v>
      </c>
      <c r="T12" s="94">
        <v>9</v>
      </c>
      <c r="U12" s="122">
        <f>N12+S12</f>
        <v>139.88</v>
      </c>
      <c r="V12" s="175">
        <v>10</v>
      </c>
      <c r="W12" s="148">
        <v>5</v>
      </c>
      <c r="X12" s="145" t="s">
        <v>211</v>
      </c>
      <c r="Y12" s="147">
        <v>22</v>
      </c>
      <c r="Z12" s="115">
        <f>TRUNC(((W12*60+X12)+(Y12*0.01))/6,3)</f>
        <v>50.37</v>
      </c>
      <c r="AA12" s="79">
        <v>7</v>
      </c>
      <c r="AB12" s="129">
        <f>G12+L12+S12+Z12</f>
        <v>190.25</v>
      </c>
      <c r="AC12" s="264">
        <v>8</v>
      </c>
    </row>
    <row r="13" spans="1:29" s="36" customFormat="1" ht="10.5" customHeight="1">
      <c r="A13" s="12"/>
      <c r="B13" s="188" t="s">
        <v>207</v>
      </c>
      <c r="C13" s="154" t="s">
        <v>208</v>
      </c>
      <c r="D13" s="156" t="s">
        <v>181</v>
      </c>
      <c r="E13" s="194">
        <v>44</v>
      </c>
      <c r="F13" s="198">
        <v>52</v>
      </c>
      <c r="G13" s="24">
        <f>E13+(F13*0.01)</f>
        <v>44.52</v>
      </c>
      <c r="H13" s="79">
        <v>5</v>
      </c>
      <c r="I13" s="23">
        <v>2</v>
      </c>
      <c r="J13" s="23">
        <v>23</v>
      </c>
      <c r="K13" s="18">
        <v>69</v>
      </c>
      <c r="L13" s="14">
        <f>TRUNC(((I13*60+J13)+(K13*0.01))/3,3)</f>
        <v>47.896</v>
      </c>
      <c r="M13" s="59">
        <v>9</v>
      </c>
      <c r="N13" s="122">
        <f>G13+L13</f>
        <v>92.416</v>
      </c>
      <c r="O13" s="127">
        <v>8</v>
      </c>
      <c r="P13" s="32">
        <v>1</v>
      </c>
      <c r="Q13" s="25">
        <v>31</v>
      </c>
      <c r="R13" s="29">
        <v>34</v>
      </c>
      <c r="S13" s="14">
        <f>TRUNC(((P13*60+Q13)+(R13*0.01))/2,3)</f>
        <v>45.67</v>
      </c>
      <c r="T13" s="94">
        <v>7</v>
      </c>
      <c r="U13" s="122">
        <f>N13+S13</f>
        <v>138.086</v>
      </c>
      <c r="V13" s="175">
        <v>8</v>
      </c>
      <c r="W13" s="148"/>
      <c r="X13" s="142"/>
      <c r="Y13" s="144"/>
      <c r="Z13" s="115">
        <f>TRUNC(((W13*60+X13)+(Y13*0.01))/6,3)</f>
        <v>0</v>
      </c>
      <c r="AA13" s="79"/>
      <c r="AB13" s="129">
        <f>G13+L13+S13+Z13</f>
        <v>138.086</v>
      </c>
      <c r="AC13" s="264">
        <v>9</v>
      </c>
    </row>
    <row r="14" spans="1:29" s="36" customFormat="1" ht="12" customHeight="1">
      <c r="A14" s="12"/>
      <c r="B14" s="188" t="s">
        <v>170</v>
      </c>
      <c r="C14" s="154" t="s">
        <v>171</v>
      </c>
      <c r="D14" s="156" t="s">
        <v>172</v>
      </c>
      <c r="E14" s="194">
        <v>44</v>
      </c>
      <c r="F14" s="195">
        <v>90</v>
      </c>
      <c r="G14" s="24">
        <f>E14+(F14*0.01)</f>
        <v>44.9</v>
      </c>
      <c r="H14" s="79">
        <v>8</v>
      </c>
      <c r="I14" s="23">
        <v>2</v>
      </c>
      <c r="J14" s="23">
        <v>25</v>
      </c>
      <c r="K14" s="18">
        <v>80</v>
      </c>
      <c r="L14" s="14">
        <f>TRUNC(((I14*60+J14)+(K14*0.01))/3,3)</f>
        <v>48.6</v>
      </c>
      <c r="M14" s="59">
        <v>15</v>
      </c>
      <c r="N14" s="122">
        <f>G14+L14</f>
        <v>93.5</v>
      </c>
      <c r="O14" s="127">
        <v>9</v>
      </c>
      <c r="P14" s="32">
        <v>1</v>
      </c>
      <c r="Q14" s="25">
        <v>32</v>
      </c>
      <c r="R14" s="15">
        <v>27</v>
      </c>
      <c r="S14" s="14">
        <f>TRUNC(((P14*60+Q14)+(R14*0.01))/2,3)</f>
        <v>46.135</v>
      </c>
      <c r="T14" s="94">
        <v>10</v>
      </c>
      <c r="U14" s="122">
        <f>N14+S14</f>
        <v>139.635</v>
      </c>
      <c r="V14" s="175">
        <v>9</v>
      </c>
      <c r="W14" s="148"/>
      <c r="X14" s="142"/>
      <c r="Y14" s="144"/>
      <c r="Z14" s="115">
        <f>TRUNC(((W14*60+X14)+(Y14*0.01))/6,3)</f>
        <v>0</v>
      </c>
      <c r="AA14" s="79"/>
      <c r="AB14" s="129">
        <f>G14+L14+S14+Z14</f>
        <v>139.635</v>
      </c>
      <c r="AC14" s="264">
        <v>10</v>
      </c>
    </row>
    <row r="15" spans="1:30" s="36" customFormat="1" ht="12" customHeight="1">
      <c r="A15" s="12"/>
      <c r="B15" s="188" t="s">
        <v>209</v>
      </c>
      <c r="C15" s="154" t="s">
        <v>210</v>
      </c>
      <c r="D15" s="156" t="s">
        <v>192</v>
      </c>
      <c r="E15" s="194">
        <v>45</v>
      </c>
      <c r="F15" s="196">
        <v>72</v>
      </c>
      <c r="G15" s="24">
        <f>E15+(F15*0.01)</f>
        <v>45.72</v>
      </c>
      <c r="H15" s="79">
        <v>10</v>
      </c>
      <c r="I15" s="23">
        <v>2</v>
      </c>
      <c r="J15" s="23">
        <v>25</v>
      </c>
      <c r="K15" s="18">
        <v>80</v>
      </c>
      <c r="L15" s="14">
        <f>TRUNC(((I15*60+J15)+(K15*0.01))/3,3)</f>
        <v>48.6</v>
      </c>
      <c r="M15" s="59">
        <v>15</v>
      </c>
      <c r="N15" s="122">
        <f>G15+L15</f>
        <v>94.32</v>
      </c>
      <c r="O15" s="127">
        <v>12</v>
      </c>
      <c r="P15" s="32">
        <v>1</v>
      </c>
      <c r="Q15" s="23">
        <v>33</v>
      </c>
      <c r="R15" s="29">
        <v>57</v>
      </c>
      <c r="S15" s="14">
        <f>TRUNC(((P15*60+Q15)+(R15*0.01))/2,3)</f>
        <v>46.785</v>
      </c>
      <c r="T15" s="94">
        <v>11</v>
      </c>
      <c r="U15" s="122">
        <f>N15+S15</f>
        <v>141.105</v>
      </c>
      <c r="V15" s="175">
        <v>11</v>
      </c>
      <c r="W15" s="148"/>
      <c r="X15" s="142"/>
      <c r="Y15" s="144"/>
      <c r="Z15" s="115">
        <f>TRUNC(((W15*60+X15)+(Y15*0.01))/6,3)</f>
        <v>0</v>
      </c>
      <c r="AA15" s="79"/>
      <c r="AB15" s="129">
        <f>G15+L15+S15+Z15</f>
        <v>141.105</v>
      </c>
      <c r="AC15" s="264">
        <v>11</v>
      </c>
      <c r="AD15" s="33"/>
    </row>
    <row r="16" spans="1:29" s="36" customFormat="1" ht="12" customHeight="1">
      <c r="A16" s="12"/>
      <c r="B16" s="188" t="s">
        <v>188</v>
      </c>
      <c r="C16" s="154" t="s">
        <v>189</v>
      </c>
      <c r="D16" s="156" t="s">
        <v>156</v>
      </c>
      <c r="E16" s="194">
        <v>45</v>
      </c>
      <c r="F16" s="199">
        <v>88</v>
      </c>
      <c r="G16" s="24">
        <f>E16+(F16*0.01)</f>
        <v>45.88</v>
      </c>
      <c r="H16" s="79">
        <v>11</v>
      </c>
      <c r="I16" s="23">
        <v>2</v>
      </c>
      <c r="J16" s="23">
        <v>22</v>
      </c>
      <c r="K16" s="18">
        <v>94</v>
      </c>
      <c r="L16" s="14">
        <f>TRUNC(((I16*60+J16)+(K16*0.01))/3,3)</f>
        <v>47.646</v>
      </c>
      <c r="M16" s="59">
        <v>8</v>
      </c>
      <c r="N16" s="122">
        <f>G16+L16</f>
        <v>93.52600000000001</v>
      </c>
      <c r="O16" s="127">
        <v>10</v>
      </c>
      <c r="P16" s="32">
        <v>1</v>
      </c>
      <c r="Q16" s="25">
        <v>35</v>
      </c>
      <c r="R16" s="15">
        <v>97</v>
      </c>
      <c r="S16" s="14">
        <f>TRUNC(((P16*60+Q16)+(R16*0.01))/2,3)</f>
        <v>47.985</v>
      </c>
      <c r="T16" s="94">
        <v>19</v>
      </c>
      <c r="U16" s="122">
        <f>N16+S16</f>
        <v>141.51100000000002</v>
      </c>
      <c r="V16" s="175">
        <v>12</v>
      </c>
      <c r="W16" s="148"/>
      <c r="X16" s="142"/>
      <c r="Y16" s="144"/>
      <c r="Z16" s="115">
        <f>TRUNC(((W16*60+X16)+(Y16*0.01))/6,3)</f>
        <v>0</v>
      </c>
      <c r="AA16" s="79"/>
      <c r="AB16" s="129">
        <f>G16+L16+S16+Z16</f>
        <v>141.51100000000002</v>
      </c>
      <c r="AC16" s="264">
        <v>12</v>
      </c>
    </row>
    <row r="17" spans="1:29" s="36" customFormat="1" ht="12" customHeight="1">
      <c r="A17" s="12"/>
      <c r="B17" s="188" t="s">
        <v>176</v>
      </c>
      <c r="C17" s="154" t="s">
        <v>177</v>
      </c>
      <c r="D17" s="156" t="s">
        <v>178</v>
      </c>
      <c r="E17" s="194">
        <v>46</v>
      </c>
      <c r="F17" s="200">
        <v>29</v>
      </c>
      <c r="G17" s="24">
        <f>E17+(F17*0.01)</f>
        <v>46.29</v>
      </c>
      <c r="H17" s="79">
        <v>13</v>
      </c>
      <c r="I17" s="23">
        <v>2</v>
      </c>
      <c r="J17" s="23">
        <v>25</v>
      </c>
      <c r="K17" s="17">
        <v>54</v>
      </c>
      <c r="L17" s="14">
        <f>TRUNC(((I17*60+J17)+(K17*0.01))/3,3)</f>
        <v>48.513</v>
      </c>
      <c r="M17" s="59">
        <v>13</v>
      </c>
      <c r="N17" s="122">
        <f>G17+L17</f>
        <v>94.803</v>
      </c>
      <c r="O17" s="127">
        <v>13</v>
      </c>
      <c r="P17" s="32">
        <v>1</v>
      </c>
      <c r="Q17" s="25">
        <v>34</v>
      </c>
      <c r="R17" s="15">
        <v>56</v>
      </c>
      <c r="S17" s="14">
        <f>TRUNC(((P17*60+Q17)+(R17*0.01))/2,3)</f>
        <v>47.28</v>
      </c>
      <c r="T17" s="94">
        <v>15</v>
      </c>
      <c r="U17" s="122">
        <f>N17+S17</f>
        <v>142.083</v>
      </c>
      <c r="V17" s="175">
        <v>13</v>
      </c>
      <c r="W17" s="148"/>
      <c r="X17" s="142"/>
      <c r="Y17" s="144"/>
      <c r="Z17" s="115">
        <f>TRUNC(((W17*60+X17)+(Y17*0.01))/6,3)</f>
        <v>0</v>
      </c>
      <c r="AA17" s="79"/>
      <c r="AB17" s="129">
        <f>G17+L17+S17+Z17</f>
        <v>142.083</v>
      </c>
      <c r="AC17" s="264">
        <v>13</v>
      </c>
    </row>
    <row r="18" spans="1:30" s="36" customFormat="1" ht="12" customHeight="1">
      <c r="A18" s="12"/>
      <c r="B18" s="188" t="s">
        <v>196</v>
      </c>
      <c r="C18" s="154" t="s">
        <v>197</v>
      </c>
      <c r="D18" s="156" t="s">
        <v>198</v>
      </c>
      <c r="E18" s="194">
        <v>46</v>
      </c>
      <c r="F18" s="196">
        <v>69</v>
      </c>
      <c r="G18" s="24">
        <f>E18+(F18*0.01)</f>
        <v>46.69</v>
      </c>
      <c r="H18" s="79">
        <v>18</v>
      </c>
      <c r="I18" s="23">
        <v>2</v>
      </c>
      <c r="J18" s="23">
        <v>24</v>
      </c>
      <c r="K18" s="18">
        <v>94</v>
      </c>
      <c r="L18" s="14">
        <f>TRUNC(((I18*60+J18)+(K18*0.01))/3,3)</f>
        <v>48.313</v>
      </c>
      <c r="M18" s="59">
        <v>11</v>
      </c>
      <c r="N18" s="122">
        <f>G18+L18</f>
        <v>95.003</v>
      </c>
      <c r="O18" s="127">
        <v>14</v>
      </c>
      <c r="P18" s="32">
        <v>1</v>
      </c>
      <c r="Q18" s="23">
        <v>34</v>
      </c>
      <c r="R18" s="15">
        <v>27</v>
      </c>
      <c r="S18" s="14">
        <f>TRUNC(((P18*60+Q18)+(R18*0.01))/2,3)</f>
        <v>47.135</v>
      </c>
      <c r="T18" s="94">
        <v>14</v>
      </c>
      <c r="U18" s="122">
        <f>N18+S18</f>
        <v>142.138</v>
      </c>
      <c r="V18" s="175">
        <v>14</v>
      </c>
      <c r="W18" s="148"/>
      <c r="X18" s="142"/>
      <c r="Y18" s="144"/>
      <c r="Z18" s="115">
        <f>TRUNC(((W18*60+X18)+(Y18*0.01))/6,3)</f>
        <v>0</v>
      </c>
      <c r="AA18" s="79"/>
      <c r="AB18" s="129">
        <f>G18+L18+S18+Z18</f>
        <v>142.138</v>
      </c>
      <c r="AC18" s="264">
        <v>14</v>
      </c>
      <c r="AD18" s="33"/>
    </row>
    <row r="19" spans="1:30" s="36" customFormat="1" ht="12" customHeight="1">
      <c r="A19" s="12"/>
      <c r="B19" s="188" t="s">
        <v>184</v>
      </c>
      <c r="C19" s="154" t="s">
        <v>185</v>
      </c>
      <c r="D19" s="156" t="s">
        <v>158</v>
      </c>
      <c r="E19" s="194">
        <v>46</v>
      </c>
      <c r="F19" s="196">
        <v>44</v>
      </c>
      <c r="G19" s="24">
        <f>E19+(F19*0.01)</f>
        <v>46.44</v>
      </c>
      <c r="H19" s="79">
        <v>16</v>
      </c>
      <c r="I19" s="23">
        <v>2</v>
      </c>
      <c r="J19" s="25">
        <v>27</v>
      </c>
      <c r="K19" s="18">
        <v>14</v>
      </c>
      <c r="L19" s="14">
        <f>TRUNC(((I19*60+J19)+(K19*0.01))/3,3)</f>
        <v>49.046</v>
      </c>
      <c r="M19" s="59">
        <v>17</v>
      </c>
      <c r="N19" s="122">
        <f>G19+L19</f>
        <v>95.48599999999999</v>
      </c>
      <c r="O19" s="127">
        <v>16</v>
      </c>
      <c r="P19" s="32">
        <v>1</v>
      </c>
      <c r="Q19" s="25">
        <v>34</v>
      </c>
      <c r="R19" s="29" t="s">
        <v>256</v>
      </c>
      <c r="S19" s="14">
        <f>TRUNC(((P19*60+Q19)+(R19*0.01))/2,3)</f>
        <v>47.03</v>
      </c>
      <c r="T19" s="94">
        <v>13</v>
      </c>
      <c r="U19" s="122">
        <f>N19+S19</f>
        <v>142.516</v>
      </c>
      <c r="V19" s="175">
        <v>15</v>
      </c>
      <c r="W19" s="148"/>
      <c r="X19" s="142"/>
      <c r="Y19" s="143"/>
      <c r="Z19" s="115">
        <f>TRUNC(((W19*60+X19)+(Y19*0.01))/6,3)</f>
        <v>0</v>
      </c>
      <c r="AA19" s="79"/>
      <c r="AB19" s="129">
        <f>G19+L19+S19+Z19</f>
        <v>142.516</v>
      </c>
      <c r="AC19" s="264">
        <v>15</v>
      </c>
      <c r="AD19" s="33"/>
    </row>
    <row r="20" spans="1:29" s="36" customFormat="1" ht="12" customHeight="1">
      <c r="A20" s="12"/>
      <c r="B20" s="188" t="s">
        <v>182</v>
      </c>
      <c r="C20" s="154" t="s">
        <v>183</v>
      </c>
      <c r="D20" s="156" t="s">
        <v>161</v>
      </c>
      <c r="E20" s="194">
        <v>47</v>
      </c>
      <c r="F20" s="196" t="s">
        <v>262</v>
      </c>
      <c r="G20" s="24">
        <f>E20+(F20*0.01)</f>
        <v>47.04</v>
      </c>
      <c r="H20" s="79">
        <v>22</v>
      </c>
      <c r="I20" s="23">
        <v>2</v>
      </c>
      <c r="J20" s="25">
        <v>24</v>
      </c>
      <c r="K20" s="18">
        <v>48</v>
      </c>
      <c r="L20" s="14">
        <f>TRUNC(((I20*60+J20)+(K20*0.01))/3,3)</f>
        <v>48.16</v>
      </c>
      <c r="M20" s="59">
        <v>10</v>
      </c>
      <c r="N20" s="122">
        <f>G20+L20</f>
        <v>95.19999999999999</v>
      </c>
      <c r="O20" s="127">
        <v>15</v>
      </c>
      <c r="P20" s="32">
        <v>1</v>
      </c>
      <c r="Q20" s="25">
        <v>35</v>
      </c>
      <c r="R20" s="20" t="s">
        <v>220</v>
      </c>
      <c r="S20" s="14">
        <f>TRUNC(((P20*60+Q20)+(R20*0.01))/2,3)</f>
        <v>47.515</v>
      </c>
      <c r="T20" s="94">
        <v>18</v>
      </c>
      <c r="U20" s="122">
        <f>N20+S20</f>
        <v>142.71499999999997</v>
      </c>
      <c r="V20" s="175">
        <v>16</v>
      </c>
      <c r="W20" s="148"/>
      <c r="X20" s="145"/>
      <c r="Y20" s="149"/>
      <c r="Z20" s="115">
        <f>TRUNC(((W20*60+X20)+(Y20*0.01))/6,3)</f>
        <v>0</v>
      </c>
      <c r="AA20" s="79"/>
      <c r="AB20" s="129">
        <f>G20+L20+S20+Z20</f>
        <v>142.71499999999997</v>
      </c>
      <c r="AC20" s="264">
        <v>16</v>
      </c>
    </row>
    <row r="21" spans="1:30" s="36" customFormat="1" ht="12" customHeight="1">
      <c r="A21" s="12"/>
      <c r="B21" s="188" t="s">
        <v>217</v>
      </c>
      <c r="C21" s="154" t="s">
        <v>218</v>
      </c>
      <c r="D21" s="156" t="s">
        <v>219</v>
      </c>
      <c r="E21" s="194">
        <v>46</v>
      </c>
      <c r="F21" s="196">
        <v>79</v>
      </c>
      <c r="G21" s="24">
        <f>E21+(F21*0.01)</f>
        <v>46.79</v>
      </c>
      <c r="H21" s="79">
        <v>19</v>
      </c>
      <c r="I21" s="23">
        <v>2</v>
      </c>
      <c r="J21" s="23">
        <v>27</v>
      </c>
      <c r="K21" s="17">
        <v>25</v>
      </c>
      <c r="L21" s="14">
        <f>TRUNC(((I21*60+J21)+(K21*0.01))/3,3)</f>
        <v>49.083</v>
      </c>
      <c r="M21" s="59">
        <v>18</v>
      </c>
      <c r="N21" s="122">
        <f>G21+L21</f>
        <v>95.87299999999999</v>
      </c>
      <c r="O21" s="127">
        <v>18</v>
      </c>
      <c r="P21" s="32">
        <v>1</v>
      </c>
      <c r="Q21" s="25">
        <v>33</v>
      </c>
      <c r="R21" s="15">
        <v>80</v>
      </c>
      <c r="S21" s="14">
        <f>TRUNC(((P21*60+Q21)+(R21*0.01))/2,3)</f>
        <v>46.9</v>
      </c>
      <c r="T21" s="94">
        <v>12</v>
      </c>
      <c r="U21" s="122">
        <f>N21+S21</f>
        <v>142.773</v>
      </c>
      <c r="V21" s="175">
        <v>17</v>
      </c>
      <c r="W21" s="148"/>
      <c r="X21" s="142"/>
      <c r="Y21" s="143"/>
      <c r="Z21" s="115">
        <f>TRUNC(((W21*60+X21)+(Y21*0.01))/6,3)</f>
        <v>0</v>
      </c>
      <c r="AA21" s="79"/>
      <c r="AB21" s="129">
        <f>G21+L21+S21+Z21</f>
        <v>142.773</v>
      </c>
      <c r="AC21" s="264">
        <v>17</v>
      </c>
      <c r="AD21" s="33"/>
    </row>
    <row r="22" spans="1:29" s="36" customFormat="1" ht="12" customHeight="1">
      <c r="A22" s="12"/>
      <c r="B22" s="188" t="s">
        <v>186</v>
      </c>
      <c r="C22" s="154" t="s">
        <v>187</v>
      </c>
      <c r="D22" s="156" t="s">
        <v>167</v>
      </c>
      <c r="E22" s="194">
        <v>46</v>
      </c>
      <c r="F22" s="199">
        <v>46</v>
      </c>
      <c r="G22" s="24">
        <f>E22+(F22*0.01)</f>
        <v>46.46</v>
      </c>
      <c r="H22" s="79">
        <v>17</v>
      </c>
      <c r="I22" s="23">
        <v>2</v>
      </c>
      <c r="J22" s="23">
        <v>29</v>
      </c>
      <c r="K22" s="17">
        <v>10</v>
      </c>
      <c r="L22" s="14">
        <f>TRUNC(((I22*60+J22)+(K22*0.01))/3,3)</f>
        <v>49.7</v>
      </c>
      <c r="M22" s="59">
        <v>21</v>
      </c>
      <c r="N22" s="122">
        <f>G22+L22</f>
        <v>96.16</v>
      </c>
      <c r="O22" s="127">
        <v>21</v>
      </c>
      <c r="P22" s="32">
        <v>1</v>
      </c>
      <c r="Q22" s="25">
        <v>34</v>
      </c>
      <c r="R22" s="29">
        <v>81</v>
      </c>
      <c r="S22" s="14">
        <f>TRUNC(((P22*60+Q22)+(R22*0.01))/2,3)</f>
        <v>47.405</v>
      </c>
      <c r="T22" s="94">
        <v>16</v>
      </c>
      <c r="U22" s="122">
        <f>N22+S22</f>
        <v>143.565</v>
      </c>
      <c r="V22" s="175">
        <v>18</v>
      </c>
      <c r="W22" s="148"/>
      <c r="X22" s="142"/>
      <c r="Y22" s="144"/>
      <c r="Z22" s="115">
        <f>TRUNC(((W22*60+X22)+(Y22*0.01))/6,3)</f>
        <v>0</v>
      </c>
      <c r="AA22" s="79"/>
      <c r="AB22" s="129">
        <f>G22+L22+S22+Z22</f>
        <v>143.565</v>
      </c>
      <c r="AC22" s="264">
        <v>18</v>
      </c>
    </row>
    <row r="23" spans="1:29" s="36" customFormat="1" ht="12" customHeight="1">
      <c r="A23" s="12"/>
      <c r="B23" s="188" t="s">
        <v>190</v>
      </c>
      <c r="C23" s="154" t="s">
        <v>191</v>
      </c>
      <c r="D23" s="156" t="s">
        <v>192</v>
      </c>
      <c r="E23" s="194">
        <v>46</v>
      </c>
      <c r="F23" s="195">
        <v>92</v>
      </c>
      <c r="G23" s="24">
        <f>E23+(F23*0.01)</f>
        <v>46.92</v>
      </c>
      <c r="H23" s="79">
        <v>21</v>
      </c>
      <c r="I23" s="23">
        <v>2</v>
      </c>
      <c r="J23" s="23">
        <v>27</v>
      </c>
      <c r="K23" s="18">
        <v>85</v>
      </c>
      <c r="L23" s="14">
        <f>TRUNC(((I23*60+J23)+(K23*0.01))/3,3)</f>
        <v>49.283</v>
      </c>
      <c r="M23" s="59">
        <v>20</v>
      </c>
      <c r="N23" s="122">
        <f>G23+L23</f>
        <v>96.203</v>
      </c>
      <c r="O23" s="127">
        <v>22</v>
      </c>
      <c r="P23" s="32">
        <v>1</v>
      </c>
      <c r="Q23" s="25">
        <v>34</v>
      </c>
      <c r="R23" s="15">
        <v>98</v>
      </c>
      <c r="S23" s="14">
        <f>TRUNC(((P23*60+Q23)+(R23*0.01))/2,3)</f>
        <v>47.49</v>
      </c>
      <c r="T23" s="94">
        <v>17</v>
      </c>
      <c r="U23" s="122">
        <f>N23+S23</f>
        <v>143.693</v>
      </c>
      <c r="V23" s="175">
        <v>19</v>
      </c>
      <c r="W23" s="148"/>
      <c r="X23" s="142"/>
      <c r="Y23" s="143"/>
      <c r="Z23" s="115">
        <f>TRUNC(((W23*60+X23)+(Y23*0.01))/6,3)</f>
        <v>0</v>
      </c>
      <c r="AA23" s="79"/>
      <c r="AB23" s="129">
        <f>G23+L23+S23+Z23</f>
        <v>143.693</v>
      </c>
      <c r="AC23" s="264">
        <v>19</v>
      </c>
    </row>
    <row r="24" spans="1:29" s="36" customFormat="1" ht="12" customHeight="1">
      <c r="A24" s="12"/>
      <c r="B24" s="188" t="s">
        <v>193</v>
      </c>
      <c r="C24" s="154" t="s">
        <v>194</v>
      </c>
      <c r="D24" s="156" t="s">
        <v>195</v>
      </c>
      <c r="E24" s="194">
        <v>46</v>
      </c>
      <c r="F24" s="197">
        <v>84</v>
      </c>
      <c r="G24" s="24">
        <f>E24+(F24*0.01)</f>
        <v>46.84</v>
      </c>
      <c r="H24" s="79">
        <v>20</v>
      </c>
      <c r="I24" s="23">
        <v>2</v>
      </c>
      <c r="J24" s="23">
        <v>27</v>
      </c>
      <c r="K24" s="18">
        <v>61</v>
      </c>
      <c r="L24" s="14">
        <f>TRUNC(((I24*60+J24)+(K24*0.01))/3,3)</f>
        <v>49.203</v>
      </c>
      <c r="M24" s="59">
        <v>19</v>
      </c>
      <c r="N24" s="122">
        <f>G24+L24</f>
        <v>96.043</v>
      </c>
      <c r="O24" s="127">
        <v>19</v>
      </c>
      <c r="P24" s="32">
        <v>1</v>
      </c>
      <c r="Q24" s="25">
        <v>36</v>
      </c>
      <c r="R24" s="20" t="s">
        <v>220</v>
      </c>
      <c r="S24" s="14">
        <f>TRUNC(((P24*60+Q24)+(R24*0.01))/2,3)</f>
        <v>48.015</v>
      </c>
      <c r="T24" s="94">
        <v>20</v>
      </c>
      <c r="U24" s="122">
        <f>N24+S24</f>
        <v>144.058</v>
      </c>
      <c r="V24" s="175">
        <v>20</v>
      </c>
      <c r="W24" s="148"/>
      <c r="X24" s="142"/>
      <c r="Y24" s="147"/>
      <c r="Z24" s="115">
        <f>TRUNC(((W24*60+X24)+(Y24*0.01))/6,3)</f>
        <v>0</v>
      </c>
      <c r="AA24" s="79"/>
      <c r="AB24" s="129">
        <f>G24+L24+S24+Z24</f>
        <v>144.058</v>
      </c>
      <c r="AC24" s="264">
        <v>20</v>
      </c>
    </row>
    <row r="25" spans="1:30" s="36" customFormat="1" ht="12" customHeight="1">
      <c r="A25" s="12"/>
      <c r="B25" s="188" t="s">
        <v>204</v>
      </c>
      <c r="C25" s="154" t="s">
        <v>205</v>
      </c>
      <c r="D25" s="156" t="s">
        <v>206</v>
      </c>
      <c r="E25" s="194">
        <v>45</v>
      </c>
      <c r="F25" s="197">
        <v>95</v>
      </c>
      <c r="G25" s="24">
        <f>E25+(F25*0.01)</f>
        <v>45.95</v>
      </c>
      <c r="H25" s="79">
        <v>12</v>
      </c>
      <c r="I25" s="23">
        <v>2</v>
      </c>
      <c r="J25" s="23">
        <v>29</v>
      </c>
      <c r="K25" s="18">
        <v>56</v>
      </c>
      <c r="L25" s="14">
        <f>TRUNC(((I25*60+J25)+(K25*0.01))/3,3)</f>
        <v>49.853</v>
      </c>
      <c r="M25" s="59">
        <v>23</v>
      </c>
      <c r="N25" s="122">
        <f>G25+L25</f>
        <v>95.803</v>
      </c>
      <c r="O25" s="127">
        <v>17</v>
      </c>
      <c r="P25" s="32">
        <v>1</v>
      </c>
      <c r="Q25" s="25">
        <v>36</v>
      </c>
      <c r="R25" s="21">
        <v>68</v>
      </c>
      <c r="S25" s="14">
        <f>TRUNC(((P25*60+Q25)+(R25*0.01))/2,3)</f>
        <v>48.34</v>
      </c>
      <c r="T25" s="94">
        <v>22</v>
      </c>
      <c r="U25" s="122">
        <f>N25+S25</f>
        <v>144.143</v>
      </c>
      <c r="V25" s="175">
        <v>21</v>
      </c>
      <c r="W25" s="148"/>
      <c r="X25" s="142"/>
      <c r="Y25" s="147"/>
      <c r="Z25" s="115">
        <f>TRUNC(((W25*60+X25)+(Y25*0.01))/6,3)</f>
        <v>0</v>
      </c>
      <c r="AA25" s="79"/>
      <c r="AB25" s="129">
        <f>G25+L25+S25+Z25</f>
        <v>144.143</v>
      </c>
      <c r="AC25" s="264">
        <v>21</v>
      </c>
      <c r="AD25" s="33"/>
    </row>
    <row r="26" spans="1:30" s="36" customFormat="1" ht="12" customHeight="1">
      <c r="A26" s="12"/>
      <c r="B26" s="188" t="s">
        <v>165</v>
      </c>
      <c r="C26" s="154" t="s">
        <v>166</v>
      </c>
      <c r="D26" s="156" t="s">
        <v>167</v>
      </c>
      <c r="E26" s="194">
        <v>46</v>
      </c>
      <c r="F26" s="197">
        <v>35</v>
      </c>
      <c r="G26" s="24">
        <f>E26+(F26*0.01)</f>
        <v>46.35</v>
      </c>
      <c r="H26" s="79">
        <v>15</v>
      </c>
      <c r="I26" s="23">
        <v>2</v>
      </c>
      <c r="J26" s="23">
        <v>29</v>
      </c>
      <c r="K26" s="18">
        <v>10</v>
      </c>
      <c r="L26" s="14">
        <f>TRUNC(((I26*60+J26)+(K26*0.01))/3,3)</f>
        <v>49.7</v>
      </c>
      <c r="M26" s="59">
        <v>21</v>
      </c>
      <c r="N26" s="122">
        <f>G26+L26</f>
        <v>96.05000000000001</v>
      </c>
      <c r="O26" s="127">
        <v>20</v>
      </c>
      <c r="P26" s="32">
        <v>1</v>
      </c>
      <c r="Q26" s="25">
        <v>38</v>
      </c>
      <c r="R26" s="21">
        <v>68</v>
      </c>
      <c r="S26" s="14">
        <f>TRUNC(((P26*60+Q26)+(R26*0.01))/2,3)</f>
        <v>49.34</v>
      </c>
      <c r="T26" s="94">
        <v>26</v>
      </c>
      <c r="U26" s="122">
        <f>N26+S26</f>
        <v>145.39000000000001</v>
      </c>
      <c r="V26" s="175">
        <v>22</v>
      </c>
      <c r="W26" s="32"/>
      <c r="X26" s="23"/>
      <c r="Y26" s="21"/>
      <c r="Z26" s="115">
        <f>TRUNC(((W26*60+X26)+(Y26*0.01))/6,3)</f>
        <v>0</v>
      </c>
      <c r="AA26" s="79"/>
      <c r="AB26" s="129">
        <f>G26+L26+S26+Z26</f>
        <v>145.39000000000001</v>
      </c>
      <c r="AC26" s="264">
        <v>22</v>
      </c>
      <c r="AD26" s="33"/>
    </row>
    <row r="27" spans="1:29" s="36" customFormat="1" ht="12" customHeight="1">
      <c r="A27" s="12"/>
      <c r="B27" s="188" t="s">
        <v>159</v>
      </c>
      <c r="C27" s="154" t="s">
        <v>160</v>
      </c>
      <c r="D27" s="156" t="s">
        <v>161</v>
      </c>
      <c r="E27" s="194">
        <v>48</v>
      </c>
      <c r="F27" s="199" t="s">
        <v>220</v>
      </c>
      <c r="G27" s="24">
        <f>E27+(F27*0.01)</f>
        <v>48.03</v>
      </c>
      <c r="H27" s="79">
        <v>25</v>
      </c>
      <c r="I27" s="23">
        <v>2</v>
      </c>
      <c r="J27" s="23">
        <v>25</v>
      </c>
      <c r="K27" s="18">
        <v>63</v>
      </c>
      <c r="L27" s="14">
        <f>TRUNC(((I27*60+J27)+(K27*0.01))/3,3)</f>
        <v>48.543</v>
      </c>
      <c r="M27" s="59">
        <v>14</v>
      </c>
      <c r="N27" s="122">
        <f>G27+L27</f>
        <v>96.57300000000001</v>
      </c>
      <c r="O27" s="127">
        <v>23</v>
      </c>
      <c r="P27" s="32">
        <v>1</v>
      </c>
      <c r="Q27" s="25">
        <v>37</v>
      </c>
      <c r="R27" s="15">
        <v>90</v>
      </c>
      <c r="S27" s="14">
        <f>TRUNC(((P27*60+Q27)+(R27*0.01))/2,3)</f>
        <v>48.95</v>
      </c>
      <c r="T27" s="94">
        <v>25</v>
      </c>
      <c r="U27" s="122">
        <f>N27+S27</f>
        <v>145.52300000000002</v>
      </c>
      <c r="V27" s="175">
        <v>23</v>
      </c>
      <c r="W27" s="32"/>
      <c r="X27" s="23"/>
      <c r="Y27" s="29"/>
      <c r="Z27" s="115">
        <f>TRUNC(((W27*60+X27)+(Y27*0.01))/6,3)</f>
        <v>0</v>
      </c>
      <c r="AA27" s="79"/>
      <c r="AB27" s="129">
        <f>G27+L27+S27+Z27</f>
        <v>145.52300000000002</v>
      </c>
      <c r="AC27" s="264">
        <v>23</v>
      </c>
    </row>
    <row r="28" spans="1:29" s="36" customFormat="1" ht="12" customHeight="1">
      <c r="A28" s="12"/>
      <c r="B28" s="188" t="s">
        <v>154</v>
      </c>
      <c r="C28" s="154" t="s">
        <v>155</v>
      </c>
      <c r="D28" s="156" t="s">
        <v>156</v>
      </c>
      <c r="E28" s="194">
        <v>47</v>
      </c>
      <c r="F28" s="195">
        <v>47</v>
      </c>
      <c r="G28" s="24">
        <f>E28+(F28*0.01)</f>
        <v>47.47</v>
      </c>
      <c r="H28" s="79">
        <v>23</v>
      </c>
      <c r="I28" s="23">
        <v>2</v>
      </c>
      <c r="J28" s="23">
        <v>31</v>
      </c>
      <c r="K28" s="17">
        <v>60</v>
      </c>
      <c r="L28" s="14">
        <f>TRUNC(((I28*60+J28)+(K28*0.01))/3,3)</f>
        <v>50.533</v>
      </c>
      <c r="M28" s="59">
        <v>26</v>
      </c>
      <c r="N28" s="122">
        <f>G28+L28</f>
        <v>98.003</v>
      </c>
      <c r="O28" s="127">
        <v>24</v>
      </c>
      <c r="P28" s="32">
        <v>1</v>
      </c>
      <c r="Q28" s="25">
        <v>36</v>
      </c>
      <c r="R28" s="15">
        <v>86</v>
      </c>
      <c r="S28" s="14">
        <f>TRUNC(((P28*60+Q28)+(R28*0.01))/2,3)</f>
        <v>48.43</v>
      </c>
      <c r="T28" s="94">
        <v>23</v>
      </c>
      <c r="U28" s="122">
        <f>N28+S28</f>
        <v>146.433</v>
      </c>
      <c r="V28" s="175">
        <v>24</v>
      </c>
      <c r="W28" s="32"/>
      <c r="X28" s="23"/>
      <c r="Y28" s="29"/>
      <c r="Z28" s="115">
        <f>TRUNC(((W28*60+X28)+(Y28*0.01))/6,3)</f>
        <v>0</v>
      </c>
      <c r="AA28" s="79"/>
      <c r="AB28" s="129">
        <f>G28+L28+S28+Z28</f>
        <v>146.433</v>
      </c>
      <c r="AC28" s="264">
        <v>24</v>
      </c>
    </row>
    <row r="29" spans="1:30" s="36" customFormat="1" ht="12" customHeight="1">
      <c r="A29" s="12"/>
      <c r="B29" s="188" t="s">
        <v>173</v>
      </c>
      <c r="C29" s="154" t="s">
        <v>174</v>
      </c>
      <c r="D29" s="156" t="s">
        <v>175</v>
      </c>
      <c r="E29" s="194">
        <v>48</v>
      </c>
      <c r="F29" s="197">
        <v>42</v>
      </c>
      <c r="G29" s="24">
        <f>E29+(F29*0.01)</f>
        <v>48.42</v>
      </c>
      <c r="H29" s="79">
        <v>27</v>
      </c>
      <c r="I29" s="23">
        <v>2</v>
      </c>
      <c r="J29" s="23">
        <v>29</v>
      </c>
      <c r="K29" s="17">
        <v>58</v>
      </c>
      <c r="L29" s="14">
        <f>TRUNC(((I29*60+J29)+(K29*0.01))/3,3)</f>
        <v>49.86</v>
      </c>
      <c r="M29" s="59">
        <v>24</v>
      </c>
      <c r="N29" s="122">
        <f>G29+L29</f>
        <v>98.28</v>
      </c>
      <c r="O29" s="127">
        <v>25</v>
      </c>
      <c r="P29" s="32">
        <v>1</v>
      </c>
      <c r="Q29" s="25">
        <v>36</v>
      </c>
      <c r="R29" s="21">
        <v>49</v>
      </c>
      <c r="S29" s="14">
        <f>TRUNC(((P29*60+Q29)+(R29*0.01))/2,3)</f>
        <v>48.245</v>
      </c>
      <c r="T29" s="94">
        <v>21</v>
      </c>
      <c r="U29" s="122">
        <f>N29+S29</f>
        <v>146.525</v>
      </c>
      <c r="V29" s="175">
        <v>25</v>
      </c>
      <c r="W29" s="148"/>
      <c r="X29" s="142"/>
      <c r="Y29" s="147"/>
      <c r="Z29" s="115">
        <f>TRUNC(((W29*60+X29)+(Y29*0.01))/6,3)</f>
        <v>0</v>
      </c>
      <c r="AA29" s="79"/>
      <c r="AB29" s="129">
        <f>G29+L29+S29+Z29</f>
        <v>146.525</v>
      </c>
      <c r="AC29" s="264">
        <v>25</v>
      </c>
      <c r="AD29" s="33"/>
    </row>
    <row r="30" spans="1:29" s="36" customFormat="1" ht="12" customHeight="1">
      <c r="A30" s="12"/>
      <c r="B30" s="185">
        <v>28</v>
      </c>
      <c r="C30" s="154" t="s">
        <v>157</v>
      </c>
      <c r="D30" s="156" t="s">
        <v>158</v>
      </c>
      <c r="E30" s="194">
        <v>49</v>
      </c>
      <c r="F30" s="195">
        <v>92</v>
      </c>
      <c r="G30" s="24">
        <f>E30+(F30*0.01)</f>
        <v>49.92</v>
      </c>
      <c r="H30" s="79">
        <v>28</v>
      </c>
      <c r="I30" s="23">
        <v>2</v>
      </c>
      <c r="J30" s="23">
        <v>30</v>
      </c>
      <c r="K30" s="18">
        <v>58</v>
      </c>
      <c r="L30" s="14">
        <f>TRUNC(((I30*60+J30)+(K30*0.01))/3,3)</f>
        <v>50.193</v>
      </c>
      <c r="M30" s="59">
        <v>25</v>
      </c>
      <c r="N30" s="122">
        <f>G30+L30</f>
        <v>100.113</v>
      </c>
      <c r="O30" s="127">
        <v>28</v>
      </c>
      <c r="P30" s="32">
        <v>1</v>
      </c>
      <c r="Q30" s="25">
        <v>37</v>
      </c>
      <c r="R30" s="29">
        <v>21</v>
      </c>
      <c r="S30" s="14">
        <f>TRUNC(((P30*60+Q30)+(R30*0.01))/2,3)</f>
        <v>48.605</v>
      </c>
      <c r="T30" s="94">
        <v>24</v>
      </c>
      <c r="U30" s="122">
        <f>N30+S30</f>
        <v>148.718</v>
      </c>
      <c r="V30" s="175">
        <v>26</v>
      </c>
      <c r="W30" s="32"/>
      <c r="X30" s="23"/>
      <c r="Y30" s="29"/>
      <c r="Z30" s="115">
        <f>TRUNC(((W30*60+X30)+(Y30*0.01))/6,3)</f>
        <v>0</v>
      </c>
      <c r="AA30" s="79"/>
      <c r="AB30" s="129">
        <f>G30+L30+S30+Z30</f>
        <v>148.718</v>
      </c>
      <c r="AC30" s="264">
        <v>26</v>
      </c>
    </row>
    <row r="31" spans="1:30" s="36" customFormat="1" ht="12" customHeight="1">
      <c r="A31" s="12"/>
      <c r="B31" s="188" t="s">
        <v>201</v>
      </c>
      <c r="C31" s="154" t="s">
        <v>202</v>
      </c>
      <c r="D31" s="156" t="s">
        <v>203</v>
      </c>
      <c r="E31" s="194">
        <v>48</v>
      </c>
      <c r="F31" s="195">
        <v>12</v>
      </c>
      <c r="G31" s="24">
        <f>E31+(F31*0.01)</f>
        <v>48.12</v>
      </c>
      <c r="H31" s="79">
        <v>26</v>
      </c>
      <c r="I31" s="23">
        <v>2</v>
      </c>
      <c r="J31" s="23">
        <v>33</v>
      </c>
      <c r="K31" s="18">
        <v>69</v>
      </c>
      <c r="L31" s="14">
        <f>TRUNC(((I31*60+J31)+(K31*0.01))/3,3)</f>
        <v>51.23</v>
      </c>
      <c r="M31" s="59">
        <v>27</v>
      </c>
      <c r="N31" s="122">
        <f>G31+L31</f>
        <v>99.35</v>
      </c>
      <c r="O31" s="127">
        <v>26</v>
      </c>
      <c r="P31" s="32">
        <v>1</v>
      </c>
      <c r="Q31" s="25">
        <v>38</v>
      </c>
      <c r="R31" s="20">
        <v>81</v>
      </c>
      <c r="S31" s="14">
        <f>TRUNC(((P31*60+Q31)+(R31*0.01))/2,3)</f>
        <v>49.405</v>
      </c>
      <c r="T31" s="94">
        <v>27</v>
      </c>
      <c r="U31" s="122">
        <f>N31+S31</f>
        <v>148.755</v>
      </c>
      <c r="V31" s="175">
        <v>27</v>
      </c>
      <c r="W31" s="148"/>
      <c r="X31" s="142"/>
      <c r="Y31" s="149"/>
      <c r="Z31" s="115">
        <f>TRUNC(((W31*60+X31)+(Y31*0.01))/6,3)</f>
        <v>0</v>
      </c>
      <c r="AA31" s="79"/>
      <c r="AB31" s="129">
        <f>G31+L31+S31+Z31</f>
        <v>148.755</v>
      </c>
      <c r="AC31" s="264">
        <v>27</v>
      </c>
      <c r="AD31" s="33"/>
    </row>
    <row r="32" spans="1:29" s="36" customFormat="1" ht="12" customHeight="1">
      <c r="A32" s="12"/>
      <c r="B32" s="188" t="s">
        <v>162</v>
      </c>
      <c r="C32" s="154" t="s">
        <v>163</v>
      </c>
      <c r="D32" s="156" t="s">
        <v>164</v>
      </c>
      <c r="E32" s="194">
        <v>47</v>
      </c>
      <c r="F32" s="196">
        <v>87</v>
      </c>
      <c r="G32" s="24">
        <f>E32+(F32*0.01)</f>
        <v>47.87</v>
      </c>
      <c r="H32" s="79">
        <v>24</v>
      </c>
      <c r="I32" s="23">
        <v>2</v>
      </c>
      <c r="J32" s="23">
        <v>34</v>
      </c>
      <c r="K32" s="18">
        <v>64</v>
      </c>
      <c r="L32" s="14">
        <f>TRUNC(((I32*60+J32)+(K32*0.01))/3,3)</f>
        <v>51.546</v>
      </c>
      <c r="M32" s="59">
        <v>28</v>
      </c>
      <c r="N32" s="122">
        <f>G32+L32</f>
        <v>99.416</v>
      </c>
      <c r="O32" s="127">
        <v>27</v>
      </c>
      <c r="P32" s="32">
        <v>1</v>
      </c>
      <c r="Q32" s="25">
        <v>41</v>
      </c>
      <c r="R32" s="29">
        <v>37</v>
      </c>
      <c r="S32" s="14">
        <f>TRUNC(((P32*60+Q32)+(R32*0.01))/2,3)</f>
        <v>50.685</v>
      </c>
      <c r="T32" s="94">
        <v>28</v>
      </c>
      <c r="U32" s="122">
        <f>N32+S32</f>
        <v>150.101</v>
      </c>
      <c r="V32" s="175">
        <v>28</v>
      </c>
      <c r="W32" s="32"/>
      <c r="X32" s="25"/>
      <c r="Y32" s="29"/>
      <c r="Z32" s="115">
        <f>TRUNC(((W32*60+X32)+(Y32*0.01))/6,3)</f>
        <v>0</v>
      </c>
      <c r="AA32" s="79"/>
      <c r="AB32" s="129">
        <f>G32+L32+S32+Z32</f>
        <v>150.101</v>
      </c>
      <c r="AC32" s="264">
        <v>28</v>
      </c>
    </row>
    <row r="33" spans="1:30" s="36" customFormat="1" ht="12" customHeight="1">
      <c r="A33" s="12"/>
      <c r="B33" s="153"/>
      <c r="C33" s="153"/>
      <c r="D33" s="154"/>
      <c r="E33" s="194"/>
      <c r="F33" s="197"/>
      <c r="G33" s="24">
        <f>E33+(F33*0.01)</f>
        <v>0</v>
      </c>
      <c r="H33" s="79"/>
      <c r="I33" s="23"/>
      <c r="J33" s="23"/>
      <c r="K33" s="17"/>
      <c r="L33" s="14">
        <f>TRUNC(((I33*60+J33)+(K33*0.01))/3,3)</f>
        <v>0</v>
      </c>
      <c r="M33" s="59"/>
      <c r="N33" s="122">
        <f>G33+L33</f>
        <v>0</v>
      </c>
      <c r="O33" s="127"/>
      <c r="P33" s="32"/>
      <c r="Q33" s="25"/>
      <c r="R33" s="21"/>
      <c r="S33" s="14">
        <f>TRUNC(((P33*60+Q33)+(R33*0.01))/2,3)</f>
        <v>0</v>
      </c>
      <c r="T33" s="94"/>
      <c r="U33" s="122">
        <f>N33+S33</f>
        <v>0</v>
      </c>
      <c r="V33" s="175"/>
      <c r="W33" s="148"/>
      <c r="X33" s="142"/>
      <c r="Y33" s="147"/>
      <c r="Z33" s="115">
        <f>TRUNC(((W33*60+X33)+(Y33*0.01))/6,3)</f>
        <v>0</v>
      </c>
      <c r="AA33" s="79"/>
      <c r="AB33" s="129">
        <f>G33+L33+S33+Z33</f>
        <v>0</v>
      </c>
      <c r="AC33" s="264"/>
      <c r="AD33" s="33"/>
    </row>
    <row r="34" spans="1:29" s="36" customFormat="1" ht="12" customHeight="1">
      <c r="A34" s="12"/>
      <c r="B34" s="153"/>
      <c r="C34" s="153"/>
      <c r="D34" s="154"/>
      <c r="E34" s="194"/>
      <c r="F34" s="196"/>
      <c r="G34" s="24">
        <f>E34+(F34*0.01)</f>
        <v>0</v>
      </c>
      <c r="H34" s="79"/>
      <c r="I34" s="23"/>
      <c r="J34" s="23"/>
      <c r="K34" s="17"/>
      <c r="L34" s="14">
        <f>TRUNC(((I34*60+J34)+(K34*0.01))/3,3)</f>
        <v>0</v>
      </c>
      <c r="M34" s="59"/>
      <c r="N34" s="122">
        <f>G34+L34</f>
        <v>0</v>
      </c>
      <c r="O34" s="127"/>
      <c r="P34" s="32"/>
      <c r="Q34" s="25"/>
      <c r="R34" s="29"/>
      <c r="S34" s="14">
        <f>TRUNC(((P34*60+Q34)+(R34*0.01))/2,3)</f>
        <v>0</v>
      </c>
      <c r="T34" s="94"/>
      <c r="U34" s="122">
        <f>N34+S34</f>
        <v>0</v>
      </c>
      <c r="V34" s="175"/>
      <c r="W34" s="148"/>
      <c r="X34" s="145"/>
      <c r="Y34" s="143"/>
      <c r="Z34" s="115">
        <f>TRUNC(((W34*60+X34)+(Y34*0.01))/6,3)</f>
        <v>0</v>
      </c>
      <c r="AA34" s="79"/>
      <c r="AB34" s="129">
        <f>G34+L34+S34+Z34</f>
        <v>0</v>
      </c>
      <c r="AC34" s="264"/>
    </row>
    <row r="35" spans="1:29" s="36" customFormat="1" ht="12" customHeight="1">
      <c r="A35" s="12"/>
      <c r="B35" s="153"/>
      <c r="C35" s="153"/>
      <c r="D35" s="154"/>
      <c r="E35" s="194"/>
      <c r="F35" s="197"/>
      <c r="G35" s="24">
        <f>E35+(F35*0.01)</f>
        <v>0</v>
      </c>
      <c r="H35" s="79"/>
      <c r="I35" s="23"/>
      <c r="J35" s="23"/>
      <c r="K35" s="18"/>
      <c r="L35" s="14">
        <f>TRUNC(((I35*60+J35)+(K35*0.01))/3,3)</f>
        <v>0</v>
      </c>
      <c r="M35" s="59"/>
      <c r="N35" s="122">
        <f>G35+L35</f>
        <v>0</v>
      </c>
      <c r="O35" s="127"/>
      <c r="P35" s="32"/>
      <c r="Q35" s="25"/>
      <c r="R35" s="21"/>
      <c r="S35" s="14">
        <f>TRUNC(((P35*60+Q35)+(R35*0.01))/2,3)</f>
        <v>0</v>
      </c>
      <c r="T35" s="94"/>
      <c r="U35" s="122">
        <f>N35+S35</f>
        <v>0</v>
      </c>
      <c r="V35" s="175"/>
      <c r="W35" s="148"/>
      <c r="X35" s="142"/>
      <c r="Y35" s="147"/>
      <c r="Z35" s="115">
        <f>TRUNC(((W35*60+X35)+(Y35*0.01))/6,3)</f>
        <v>0</v>
      </c>
      <c r="AA35" s="79"/>
      <c r="AB35" s="129">
        <f>G35+L35+S35+Z35</f>
        <v>0</v>
      </c>
      <c r="AC35" s="264"/>
    </row>
    <row r="36" spans="1:29" s="36" customFormat="1" ht="12" customHeight="1">
      <c r="A36" s="12"/>
      <c r="B36" s="153"/>
      <c r="C36" s="153"/>
      <c r="D36" s="154"/>
      <c r="E36" s="194"/>
      <c r="F36" s="196"/>
      <c r="G36" s="24">
        <f>E36+(F36*0.01)</f>
        <v>0</v>
      </c>
      <c r="H36" s="79"/>
      <c r="I36" s="23"/>
      <c r="J36" s="25"/>
      <c r="K36" s="18"/>
      <c r="L36" s="14">
        <f>TRUNC(((I36*60+J36)+(K36*0.01))/3,3)</f>
        <v>0</v>
      </c>
      <c r="M36" s="59"/>
      <c r="N36" s="122">
        <f>G36+L36</f>
        <v>0</v>
      </c>
      <c r="O36" s="127"/>
      <c r="P36" s="148"/>
      <c r="Q36" s="145"/>
      <c r="R36" s="147"/>
      <c r="S36" s="14">
        <f>TRUNC(((P36*60+Q36)+(R36*0.01))/2,3)</f>
        <v>0</v>
      </c>
      <c r="T36" s="94"/>
      <c r="U36" s="122">
        <f>N36+S36</f>
        <v>0</v>
      </c>
      <c r="V36" s="175"/>
      <c r="W36" s="148"/>
      <c r="X36" s="145"/>
      <c r="Y36" s="149"/>
      <c r="Z36" s="115">
        <f>TRUNC(((W36*60+X36)+(Y36*0.01))/6,3)</f>
        <v>0</v>
      </c>
      <c r="AA36" s="79"/>
      <c r="AB36" s="129">
        <f>G36+L36+S36+Z36</f>
        <v>0</v>
      </c>
      <c r="AC36" s="264"/>
    </row>
    <row r="37" spans="1:30" s="36" customFormat="1" ht="12" customHeight="1">
      <c r="A37" s="12"/>
      <c r="B37" s="153"/>
      <c r="C37" s="153"/>
      <c r="D37" s="154"/>
      <c r="E37" s="194"/>
      <c r="F37" s="196"/>
      <c r="G37" s="24">
        <f>E37+(F37*0.01)</f>
        <v>0</v>
      </c>
      <c r="H37" s="79"/>
      <c r="I37" s="23"/>
      <c r="J37" s="23"/>
      <c r="K37" s="17"/>
      <c r="L37" s="14">
        <f>TRUNC(((I37*60+J37)+(K37*0.01))/3,3)</f>
        <v>0</v>
      </c>
      <c r="M37" s="59"/>
      <c r="N37" s="122">
        <f>G37+L37</f>
        <v>0</v>
      </c>
      <c r="O37" s="127"/>
      <c r="P37" s="148"/>
      <c r="Q37" s="145"/>
      <c r="R37" s="144"/>
      <c r="S37" s="14">
        <f>TRUNC(((P37*60+Q37)+(R37*0.01))/2,3)</f>
        <v>0</v>
      </c>
      <c r="T37" s="94"/>
      <c r="U37" s="122">
        <f>N37+S37</f>
        <v>0</v>
      </c>
      <c r="V37" s="175"/>
      <c r="W37" s="148"/>
      <c r="X37" s="142"/>
      <c r="Y37" s="144"/>
      <c r="Z37" s="115">
        <v>0</v>
      </c>
      <c r="AA37" s="79"/>
      <c r="AB37" s="129">
        <f>G37+L37+S37+Z37</f>
        <v>0</v>
      </c>
      <c r="AC37" s="264"/>
      <c r="AD37" s="33"/>
    </row>
    <row r="38" spans="1:29" s="36" customFormat="1" ht="12" customHeight="1">
      <c r="A38" s="12"/>
      <c r="B38" s="153"/>
      <c r="C38" s="153"/>
      <c r="D38" s="154"/>
      <c r="E38" s="201"/>
      <c r="F38" s="202"/>
      <c r="G38" s="24">
        <f>E38+(F38*0.01)</f>
        <v>0</v>
      </c>
      <c r="H38" s="79"/>
      <c r="I38" s="23"/>
      <c r="J38" s="23"/>
      <c r="K38" s="17"/>
      <c r="L38" s="14">
        <f>TRUNC(((I38*60+J38)+(K38*0.01))/3,3)</f>
        <v>0</v>
      </c>
      <c r="M38" s="59"/>
      <c r="N38" s="122">
        <f>G38+L38</f>
        <v>0</v>
      </c>
      <c r="O38" s="127"/>
      <c r="P38" s="148"/>
      <c r="Q38" s="145"/>
      <c r="R38" s="144"/>
      <c r="S38" s="14">
        <f>TRUNC(((P38*60+Q38)+(R38*0.01))/2,3)</f>
        <v>0</v>
      </c>
      <c r="T38" s="94"/>
      <c r="U38" s="122">
        <f>N38+S38</f>
        <v>0</v>
      </c>
      <c r="V38" s="175"/>
      <c r="W38" s="148"/>
      <c r="X38" s="142"/>
      <c r="Y38" s="143"/>
      <c r="Z38" s="115">
        <f>TRUNC(((W38*60+X38)+(Y38*0.01))/6,3)</f>
        <v>0</v>
      </c>
      <c r="AA38" s="79"/>
      <c r="AB38" s="129">
        <f>G38+L38+S38+Z38</f>
        <v>0</v>
      </c>
      <c r="AC38" s="264"/>
    </row>
    <row r="39" spans="1:33" s="101" customFormat="1" ht="26.25" customHeight="1">
      <c r="A39" s="87"/>
      <c r="B39" s="240" t="s">
        <v>265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164"/>
      <c r="O39" s="146"/>
      <c r="P39" s="142"/>
      <c r="Q39" s="145"/>
      <c r="R39" s="144"/>
      <c r="S39" s="241" t="s">
        <v>263</v>
      </c>
      <c r="T39" s="241"/>
      <c r="U39" s="241"/>
      <c r="V39" s="241"/>
      <c r="W39" s="169"/>
      <c r="X39" s="170"/>
      <c r="Y39" s="171"/>
      <c r="Z39" s="262"/>
      <c r="AA39" s="173"/>
      <c r="AB39" s="174"/>
      <c r="AC39" s="265"/>
      <c r="AE39" s="88"/>
      <c r="AF39" s="89"/>
      <c r="AG39" s="103"/>
    </row>
    <row r="40" spans="1:29" s="54" customFormat="1" ht="14.25">
      <c r="A40" s="45"/>
      <c r="B40" s="46"/>
      <c r="C40" s="46"/>
      <c r="D40" s="139"/>
      <c r="E40" s="203"/>
      <c r="F40" s="203"/>
      <c r="G40" s="139"/>
      <c r="H40" s="139"/>
      <c r="I40" s="47"/>
      <c r="J40" s="47"/>
      <c r="K40" s="50"/>
      <c r="L40" s="51"/>
      <c r="M40" s="49"/>
      <c r="N40" s="123"/>
      <c r="O40" s="111"/>
      <c r="P40" s="52"/>
      <c r="Q40" s="47"/>
      <c r="R40" s="53"/>
      <c r="S40" s="138"/>
      <c r="T40" s="176"/>
      <c r="U40" s="176"/>
      <c r="V40" s="176"/>
      <c r="W40" s="140"/>
      <c r="X40" s="140"/>
      <c r="Y40" s="140"/>
      <c r="Z40" s="176"/>
      <c r="AA40" s="140"/>
      <c r="AB40" s="140"/>
      <c r="AC40" s="266"/>
    </row>
    <row r="41" spans="1:29" s="54" customFormat="1" ht="14.25">
      <c r="A41" s="45"/>
      <c r="B41" s="46"/>
      <c r="C41" s="46"/>
      <c r="D41" s="139"/>
      <c r="E41" s="203"/>
      <c r="F41" s="203"/>
      <c r="G41" s="139"/>
      <c r="H41" s="139"/>
      <c r="I41" s="47"/>
      <c r="J41" s="47"/>
      <c r="K41" s="50"/>
      <c r="L41" s="51"/>
      <c r="M41" s="49"/>
      <c r="N41" s="123"/>
      <c r="O41" s="111"/>
      <c r="P41" s="52"/>
      <c r="Q41" s="47"/>
      <c r="R41" s="53"/>
      <c r="S41" s="138"/>
      <c r="T41" s="176"/>
      <c r="U41" s="176"/>
      <c r="V41" s="176"/>
      <c r="W41" s="140"/>
      <c r="X41" s="140"/>
      <c r="Y41" s="140"/>
      <c r="Z41" s="176"/>
      <c r="AA41" s="140"/>
      <c r="AB41" s="140"/>
      <c r="AC41" s="266"/>
    </row>
    <row r="42" spans="1:29" s="54" customFormat="1" ht="15" thickBot="1">
      <c r="A42" s="45"/>
      <c r="B42" s="46"/>
      <c r="C42" s="46"/>
      <c r="D42" s="139"/>
      <c r="E42" s="203"/>
      <c r="F42" s="203"/>
      <c r="G42" s="139"/>
      <c r="H42" s="139"/>
      <c r="I42" s="47"/>
      <c r="J42" s="47"/>
      <c r="K42" s="50"/>
      <c r="L42" s="51"/>
      <c r="M42" s="49"/>
      <c r="N42" s="123"/>
      <c r="O42" s="111"/>
      <c r="P42" s="52"/>
      <c r="Q42" s="47"/>
      <c r="R42" s="53"/>
      <c r="S42" s="138"/>
      <c r="T42" s="176"/>
      <c r="U42" s="176"/>
      <c r="V42" s="176"/>
      <c r="W42" s="140"/>
      <c r="X42" s="140"/>
      <c r="Y42" s="140"/>
      <c r="Z42" s="176"/>
      <c r="AA42" s="140"/>
      <c r="AB42" s="140"/>
      <c r="AC42" s="266"/>
    </row>
    <row r="43" spans="1:34" ht="29.25" customHeight="1" thickBot="1">
      <c r="A43" s="229" t="s">
        <v>35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1"/>
      <c r="AD43" s="100"/>
      <c r="AE43" s="100"/>
      <c r="AF43" s="100"/>
      <c r="AG43" s="100"/>
      <c r="AH43" s="100"/>
    </row>
    <row r="44" spans="1:29" s="36" customFormat="1" ht="12">
      <c r="A44" s="12"/>
      <c r="B44" s="13"/>
      <c r="C44" s="13"/>
      <c r="D44" s="133"/>
      <c r="E44" s="204"/>
      <c r="F44" s="205"/>
      <c r="G44" s="39"/>
      <c r="H44" s="84"/>
      <c r="I44" s="34"/>
      <c r="J44" s="23"/>
      <c r="K44" s="17"/>
      <c r="L44" s="40"/>
      <c r="M44" s="41"/>
      <c r="N44" s="124"/>
      <c r="O44" s="112"/>
      <c r="P44" s="32"/>
      <c r="Q44" s="23"/>
      <c r="R44" s="38"/>
      <c r="S44" s="40"/>
      <c r="T44" s="224"/>
      <c r="U44" s="120"/>
      <c r="V44" s="120"/>
      <c r="W44" s="35"/>
      <c r="X44" s="23"/>
      <c r="Y44" s="38"/>
      <c r="Z44" s="117"/>
      <c r="AA44" s="81"/>
      <c r="AB44" s="117"/>
      <c r="AC44" s="267"/>
    </row>
    <row r="45" spans="1:29" s="37" customFormat="1" ht="20.25" customHeight="1">
      <c r="A45" s="232" t="s">
        <v>16</v>
      </c>
      <c r="B45" s="233" t="s">
        <v>17</v>
      </c>
      <c r="C45" s="177"/>
      <c r="D45" s="234" t="s">
        <v>23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</row>
    <row r="46" spans="1:29" s="36" customFormat="1" ht="23.25" customHeight="1">
      <c r="A46" s="232"/>
      <c r="B46" s="233"/>
      <c r="C46" s="242" t="s">
        <v>7</v>
      </c>
      <c r="D46" s="242"/>
      <c r="E46" s="239" t="s">
        <v>19</v>
      </c>
      <c r="F46" s="239"/>
      <c r="G46" s="239"/>
      <c r="H46" s="239"/>
      <c r="I46" s="235" t="s">
        <v>24</v>
      </c>
      <c r="J46" s="235"/>
      <c r="K46" s="235"/>
      <c r="L46" s="235"/>
      <c r="M46" s="235"/>
      <c r="N46" s="237" t="s">
        <v>20</v>
      </c>
      <c r="O46" s="237"/>
      <c r="P46" s="235" t="s">
        <v>25</v>
      </c>
      <c r="Q46" s="235"/>
      <c r="R46" s="235"/>
      <c r="S46" s="235"/>
      <c r="T46" s="235"/>
      <c r="U46" s="236" t="s">
        <v>21</v>
      </c>
      <c r="V46" s="236"/>
      <c r="W46" s="236"/>
      <c r="X46" s="236"/>
      <c r="Y46" s="236"/>
      <c r="Z46" s="236"/>
      <c r="AA46" s="236"/>
      <c r="AB46" s="238" t="s">
        <v>22</v>
      </c>
      <c r="AC46" s="238"/>
    </row>
    <row r="47" spans="1:34" s="36" customFormat="1" ht="14.25" customHeight="1">
      <c r="A47" s="87"/>
      <c r="B47" s="185">
        <v>31</v>
      </c>
      <c r="C47" s="154" t="s">
        <v>249</v>
      </c>
      <c r="D47" s="156" t="s">
        <v>175</v>
      </c>
      <c r="E47" s="206">
        <v>42</v>
      </c>
      <c r="F47" s="202">
        <v>74</v>
      </c>
      <c r="G47" s="24">
        <f>E47+(F47*0.01)</f>
        <v>42.74</v>
      </c>
      <c r="H47" s="79">
        <v>1</v>
      </c>
      <c r="I47" s="57">
        <v>2</v>
      </c>
      <c r="J47" s="47">
        <v>13</v>
      </c>
      <c r="K47" s="72" t="s">
        <v>262</v>
      </c>
      <c r="L47" s="14">
        <f>TRUNC(((I47*60+J47)+(K47*0.01))/3,3)</f>
        <v>44.346</v>
      </c>
      <c r="M47" s="178" t="s">
        <v>255</v>
      </c>
      <c r="N47" s="137">
        <f>G47+L47</f>
        <v>87.086</v>
      </c>
      <c r="O47" s="128">
        <v>1</v>
      </c>
      <c r="P47" s="148">
        <v>1</v>
      </c>
      <c r="Q47" s="142">
        <v>25</v>
      </c>
      <c r="R47" s="144">
        <v>70</v>
      </c>
      <c r="S47" s="14">
        <f>TRUNC(((P47*60+Q47)+(R47*0.01))/2,3)</f>
        <v>42.85</v>
      </c>
      <c r="T47" s="94" t="s">
        <v>255</v>
      </c>
      <c r="U47" s="137">
        <f>N47+S47</f>
        <v>129.936</v>
      </c>
      <c r="V47" s="70">
        <v>1</v>
      </c>
      <c r="W47" s="151">
        <v>4</v>
      </c>
      <c r="X47" s="142">
        <v>44</v>
      </c>
      <c r="Y47" s="144">
        <v>92</v>
      </c>
      <c r="Z47" s="136">
        <f>TRUNC(((W47*60+X47)+(Y47*0.01))/6,3)</f>
        <v>47.486</v>
      </c>
      <c r="AA47" s="269">
        <v>1</v>
      </c>
      <c r="AB47" s="130">
        <f>G47+L47+S47+Z47</f>
        <v>177.422</v>
      </c>
      <c r="AC47" s="270" t="s">
        <v>272</v>
      </c>
      <c r="AD47" s="56"/>
      <c r="AE47" s="54"/>
      <c r="AF47" s="54"/>
      <c r="AG47" s="54"/>
      <c r="AH47" s="54"/>
    </row>
    <row r="48" spans="1:34" s="36" customFormat="1" ht="14.25" customHeight="1">
      <c r="A48" s="87"/>
      <c r="B48" s="185">
        <v>34</v>
      </c>
      <c r="C48" s="154" t="s">
        <v>247</v>
      </c>
      <c r="D48" s="156" t="s">
        <v>248</v>
      </c>
      <c r="E48" s="206">
        <v>44</v>
      </c>
      <c r="F48" s="208">
        <v>75</v>
      </c>
      <c r="G48" s="24">
        <f>E48+(F48*0.01)</f>
        <v>44.75</v>
      </c>
      <c r="H48" s="79">
        <v>4</v>
      </c>
      <c r="I48" s="47">
        <v>2</v>
      </c>
      <c r="J48" s="47">
        <v>19</v>
      </c>
      <c r="K48" s="72">
        <v>28</v>
      </c>
      <c r="L48" s="14">
        <f>TRUNC(((I48*60+J48)+(K48*0.01))/3,3)</f>
        <v>46.426</v>
      </c>
      <c r="M48" s="71">
        <v>2</v>
      </c>
      <c r="N48" s="137">
        <f>G48+L48</f>
        <v>91.176</v>
      </c>
      <c r="O48" s="127">
        <v>2</v>
      </c>
      <c r="P48" s="148">
        <v>1</v>
      </c>
      <c r="Q48" s="142">
        <v>29</v>
      </c>
      <c r="R48" s="149">
        <v>93</v>
      </c>
      <c r="S48" s="14">
        <f>TRUNC(((P48*60+Q48)+(R48*0.01))/2,3)</f>
        <v>44.965</v>
      </c>
      <c r="T48" s="243">
        <v>2</v>
      </c>
      <c r="U48" s="137">
        <f>N48+S48</f>
        <v>136.14100000000002</v>
      </c>
      <c r="V48" s="70">
        <v>2</v>
      </c>
      <c r="W48" s="151">
        <v>4</v>
      </c>
      <c r="X48" s="145">
        <v>59</v>
      </c>
      <c r="Y48" s="147">
        <v>18</v>
      </c>
      <c r="Z48" s="136">
        <f>TRUNC(((W48*60+X48)+(Y48*0.01))/6,3)</f>
        <v>49.863</v>
      </c>
      <c r="AA48" s="269">
        <v>3</v>
      </c>
      <c r="AB48" s="130">
        <f>G48+L48+S48+Z48</f>
        <v>186.00400000000002</v>
      </c>
      <c r="AC48" s="270" t="s">
        <v>273</v>
      </c>
      <c r="AD48" s="56"/>
      <c r="AE48" s="54"/>
      <c r="AF48" s="54"/>
      <c r="AG48" s="54"/>
      <c r="AH48" s="54"/>
    </row>
    <row r="49" spans="1:34" s="54" customFormat="1" ht="14.25" customHeight="1">
      <c r="A49" s="87"/>
      <c r="B49" s="185">
        <v>32</v>
      </c>
      <c r="C49" s="154" t="s">
        <v>253</v>
      </c>
      <c r="D49" s="156" t="s">
        <v>254</v>
      </c>
      <c r="E49" s="201">
        <v>43</v>
      </c>
      <c r="F49" s="207">
        <v>88</v>
      </c>
      <c r="G49" s="24">
        <f>E49+(F49*0.01)</f>
        <v>43.88</v>
      </c>
      <c r="H49" s="79">
        <v>2</v>
      </c>
      <c r="I49" s="34">
        <v>2</v>
      </c>
      <c r="J49" s="23">
        <v>22</v>
      </c>
      <c r="K49" s="17">
        <v>44</v>
      </c>
      <c r="L49" s="14">
        <f>TRUNC(((I49*60+J49)+(K49*0.01))/3,3)</f>
        <v>47.48</v>
      </c>
      <c r="M49" s="71">
        <v>4</v>
      </c>
      <c r="N49" s="137">
        <f>G49+L49</f>
        <v>91.36</v>
      </c>
      <c r="O49" s="128">
        <v>3</v>
      </c>
      <c r="P49" s="148">
        <v>1</v>
      </c>
      <c r="Q49" s="142">
        <v>30</v>
      </c>
      <c r="R49" s="143">
        <v>91</v>
      </c>
      <c r="S49" s="14">
        <f>TRUNC(((P49*60+Q49)+(R49*0.01))/2,3)</f>
        <v>45.455</v>
      </c>
      <c r="T49" s="243">
        <v>3</v>
      </c>
      <c r="U49" s="137">
        <f>N49+S49</f>
        <v>136.815</v>
      </c>
      <c r="V49" s="70">
        <v>3</v>
      </c>
      <c r="W49" s="151">
        <v>5</v>
      </c>
      <c r="X49" s="145" t="s">
        <v>220</v>
      </c>
      <c r="Y49" s="143">
        <v>99</v>
      </c>
      <c r="Z49" s="136">
        <f>TRUNC(((W49*60+X49)+(Y49*0.01))/6,3)</f>
        <v>50.665</v>
      </c>
      <c r="AA49" s="269">
        <v>5</v>
      </c>
      <c r="AB49" s="130">
        <f>G49+L49+S49+Z49</f>
        <v>187.48</v>
      </c>
      <c r="AC49" s="268">
        <v>3</v>
      </c>
      <c r="AD49" s="33"/>
      <c r="AE49" s="36"/>
      <c r="AF49" s="36"/>
      <c r="AG49" s="36"/>
      <c r="AH49" s="36"/>
    </row>
    <row r="50" spans="1:29" s="36" customFormat="1" ht="14.25" customHeight="1">
      <c r="A50" s="87"/>
      <c r="B50" s="185">
        <v>46</v>
      </c>
      <c r="C50" s="154" t="s">
        <v>237</v>
      </c>
      <c r="D50" s="156" t="s">
        <v>238</v>
      </c>
      <c r="E50" s="201">
        <v>45</v>
      </c>
      <c r="F50" s="202">
        <v>34</v>
      </c>
      <c r="G50" s="24">
        <f>E50+(F50*0.01)</f>
        <v>45.34</v>
      </c>
      <c r="H50" s="79">
        <v>5</v>
      </c>
      <c r="I50" s="34">
        <v>2</v>
      </c>
      <c r="J50" s="23">
        <v>20</v>
      </c>
      <c r="K50" s="18">
        <v>79</v>
      </c>
      <c r="L50" s="14">
        <f>TRUNC(((I50*60+J50)+(K50*0.01))/3,3)</f>
        <v>46.93</v>
      </c>
      <c r="M50" s="59">
        <v>3</v>
      </c>
      <c r="N50" s="137">
        <f>G50+L50</f>
        <v>92.27000000000001</v>
      </c>
      <c r="O50" s="128">
        <v>5</v>
      </c>
      <c r="P50" s="148">
        <v>1</v>
      </c>
      <c r="Q50" s="142">
        <v>31</v>
      </c>
      <c r="R50" s="143">
        <v>46</v>
      </c>
      <c r="S50" s="14">
        <f>TRUNC(((P50*60+Q50)+(R50*0.01))/2,3)</f>
        <v>45.73</v>
      </c>
      <c r="T50" s="243">
        <v>4</v>
      </c>
      <c r="U50" s="137">
        <f>N50+S50</f>
        <v>138</v>
      </c>
      <c r="V50" s="70">
        <v>4</v>
      </c>
      <c r="W50" s="151">
        <v>4</v>
      </c>
      <c r="X50" s="142">
        <v>58</v>
      </c>
      <c r="Y50" s="143" t="s">
        <v>262</v>
      </c>
      <c r="Z50" s="136">
        <f>TRUNC(((W50*60+X50)+(Y50*0.01))/6,3)</f>
        <v>49.673</v>
      </c>
      <c r="AA50" s="269">
        <v>2</v>
      </c>
      <c r="AB50" s="130">
        <f>G50+L50+S50+Z50</f>
        <v>187.673</v>
      </c>
      <c r="AC50" s="268">
        <v>4</v>
      </c>
    </row>
    <row r="51" spans="1:29" s="36" customFormat="1" ht="14.25" customHeight="1">
      <c r="A51" s="87"/>
      <c r="B51" s="185">
        <v>33</v>
      </c>
      <c r="C51" s="154" t="s">
        <v>250</v>
      </c>
      <c r="D51" s="156" t="s">
        <v>251</v>
      </c>
      <c r="E51" s="201">
        <v>44</v>
      </c>
      <c r="F51" s="202">
        <v>59</v>
      </c>
      <c r="G51" s="24">
        <f>E51+(F51*0.01)</f>
        <v>44.59</v>
      </c>
      <c r="H51" s="79">
        <v>3</v>
      </c>
      <c r="I51" s="34">
        <v>2</v>
      </c>
      <c r="J51" s="23">
        <v>22</v>
      </c>
      <c r="K51" s="18">
        <v>82</v>
      </c>
      <c r="L51" s="14">
        <f>TRUNC(((I51*60+J51)+(K51*0.01))/3,3)</f>
        <v>47.606</v>
      </c>
      <c r="M51" s="59">
        <v>5</v>
      </c>
      <c r="N51" s="137">
        <f>G51+L51</f>
        <v>92.196</v>
      </c>
      <c r="O51" s="127">
        <v>4</v>
      </c>
      <c r="P51" s="148">
        <v>1</v>
      </c>
      <c r="Q51" s="142">
        <v>32</v>
      </c>
      <c r="R51" s="143">
        <v>63</v>
      </c>
      <c r="S51" s="14">
        <f>TRUNC(((P51*60+Q51)+(R51*0.01))/2,3)</f>
        <v>46.315</v>
      </c>
      <c r="T51" s="243">
        <v>5</v>
      </c>
      <c r="U51" s="137">
        <f>N51+S51</f>
        <v>138.511</v>
      </c>
      <c r="V51" s="70">
        <v>5</v>
      </c>
      <c r="W51" s="151">
        <v>5</v>
      </c>
      <c r="X51" s="142">
        <v>17</v>
      </c>
      <c r="Y51" s="143" t="s">
        <v>259</v>
      </c>
      <c r="Z51" s="136">
        <f>TRUNC(((W51*60+X51)+(Y51*0.01))/6,3)</f>
        <v>52.833</v>
      </c>
      <c r="AA51" s="269">
        <v>8</v>
      </c>
      <c r="AB51" s="130">
        <f>G51+L51+S51+Z51</f>
        <v>191.344</v>
      </c>
      <c r="AC51" s="268">
        <v>5</v>
      </c>
    </row>
    <row r="52" spans="1:29" s="36" customFormat="1" ht="14.25" customHeight="1">
      <c r="A52" s="87"/>
      <c r="B52" s="185">
        <v>47</v>
      </c>
      <c r="C52" s="154" t="s">
        <v>244</v>
      </c>
      <c r="D52" s="156" t="s">
        <v>164</v>
      </c>
      <c r="E52" s="201">
        <v>46</v>
      </c>
      <c r="F52" s="202">
        <v>29</v>
      </c>
      <c r="G52" s="24">
        <f>E52+(F52*0.01)</f>
        <v>46.29</v>
      </c>
      <c r="H52" s="79">
        <v>9</v>
      </c>
      <c r="I52" s="34">
        <v>2</v>
      </c>
      <c r="J52" s="23">
        <v>24</v>
      </c>
      <c r="K52" s="18">
        <v>83</v>
      </c>
      <c r="L52" s="14">
        <f>TRUNC(((I52*60+J52)+(K52*0.01))/3,3)</f>
        <v>48.276</v>
      </c>
      <c r="M52" s="71">
        <v>8</v>
      </c>
      <c r="N52" s="137">
        <f>G52+L52</f>
        <v>94.566</v>
      </c>
      <c r="O52" s="128">
        <v>7</v>
      </c>
      <c r="P52" s="148">
        <v>1</v>
      </c>
      <c r="Q52" s="142">
        <v>33</v>
      </c>
      <c r="R52" s="143">
        <v>55</v>
      </c>
      <c r="S52" s="14">
        <f>TRUNC(((P52*60+Q52)+(R52*0.01))/2,3)</f>
        <v>46.775</v>
      </c>
      <c r="T52" s="243">
        <v>7</v>
      </c>
      <c r="U52" s="137">
        <f>N52+S52</f>
        <v>141.341</v>
      </c>
      <c r="V52" s="70">
        <v>6</v>
      </c>
      <c r="W52" s="151">
        <v>5</v>
      </c>
      <c r="X52" s="145" t="s">
        <v>262</v>
      </c>
      <c r="Y52" s="144">
        <v>35</v>
      </c>
      <c r="Z52" s="136">
        <f>TRUNC(((W52*60+X52)+(Y52*0.01))/6,3)</f>
        <v>50.725</v>
      </c>
      <c r="AA52" s="269">
        <v>6</v>
      </c>
      <c r="AB52" s="130">
        <f>G52+L52+S52+Z52</f>
        <v>192.066</v>
      </c>
      <c r="AC52" s="268">
        <v>6</v>
      </c>
    </row>
    <row r="53" spans="1:30" s="36" customFormat="1" ht="14.25" customHeight="1">
      <c r="A53" s="87"/>
      <c r="B53" s="185">
        <v>36</v>
      </c>
      <c r="C53" s="154" t="s">
        <v>252</v>
      </c>
      <c r="D53" s="156" t="s">
        <v>164</v>
      </c>
      <c r="E53" s="201">
        <v>46</v>
      </c>
      <c r="F53" s="208">
        <v>18</v>
      </c>
      <c r="G53" s="24">
        <f>E53+(F53*0.01)</f>
        <v>46.18</v>
      </c>
      <c r="H53" s="79">
        <v>8</v>
      </c>
      <c r="I53" s="34">
        <v>2</v>
      </c>
      <c r="J53" s="23">
        <v>24</v>
      </c>
      <c r="K53" s="17">
        <v>54</v>
      </c>
      <c r="L53" s="14">
        <f>TRUNC(((I53*60+J53)+(K53*0.01))/3,3)</f>
        <v>48.18</v>
      </c>
      <c r="M53" s="59">
        <v>7</v>
      </c>
      <c r="N53" s="137">
        <f>G53+L53</f>
        <v>94.36</v>
      </c>
      <c r="O53" s="127">
        <v>6</v>
      </c>
      <c r="P53" s="148">
        <v>1</v>
      </c>
      <c r="Q53" s="142">
        <v>35</v>
      </c>
      <c r="R53" s="149">
        <v>47</v>
      </c>
      <c r="S53" s="14">
        <f>TRUNC(((P53*60+Q53)+(R53*0.01))/2,3)</f>
        <v>47.735</v>
      </c>
      <c r="T53" s="243">
        <v>9</v>
      </c>
      <c r="U53" s="137">
        <f>N53+S53</f>
        <v>142.095</v>
      </c>
      <c r="V53" s="70">
        <v>7</v>
      </c>
      <c r="W53" s="151">
        <v>5</v>
      </c>
      <c r="X53" s="145" t="s">
        <v>220</v>
      </c>
      <c r="Y53" s="147">
        <v>67</v>
      </c>
      <c r="Z53" s="136">
        <f>TRUNC(((W53*60+X53)+(Y53*0.01))/6,3)</f>
        <v>50.611</v>
      </c>
      <c r="AA53" s="269">
        <v>4</v>
      </c>
      <c r="AB53" s="130">
        <f>G53+L53+S53+Z53</f>
        <v>192.706</v>
      </c>
      <c r="AC53" s="268">
        <v>7</v>
      </c>
      <c r="AD53" s="33"/>
    </row>
    <row r="54" spans="1:34" s="54" customFormat="1" ht="14.25" customHeight="1">
      <c r="A54" s="87"/>
      <c r="B54" s="185">
        <v>38</v>
      </c>
      <c r="C54" s="154" t="s">
        <v>246</v>
      </c>
      <c r="D54" s="156" t="s">
        <v>206</v>
      </c>
      <c r="E54" s="201">
        <v>46</v>
      </c>
      <c r="F54" s="208">
        <v>55</v>
      </c>
      <c r="G54" s="24">
        <f>E54+(F54*0.01)</f>
        <v>46.55</v>
      </c>
      <c r="H54" s="79">
        <v>12</v>
      </c>
      <c r="I54" s="34">
        <v>2</v>
      </c>
      <c r="J54" s="25">
        <v>24</v>
      </c>
      <c r="K54" s="17">
        <v>40</v>
      </c>
      <c r="L54" s="14">
        <f>TRUNC(((I54*60+J54)+(K54*0.01))/3,3)</f>
        <v>48.133</v>
      </c>
      <c r="M54" s="71">
        <v>6</v>
      </c>
      <c r="N54" s="137">
        <f>G54+L54</f>
        <v>94.68299999999999</v>
      </c>
      <c r="O54" s="127">
        <v>8</v>
      </c>
      <c r="P54" s="148">
        <v>1</v>
      </c>
      <c r="Q54" s="142">
        <v>37</v>
      </c>
      <c r="R54" s="144">
        <v>43</v>
      </c>
      <c r="S54" s="14">
        <f>TRUNC(((P54*60+Q54)+(R54*0.01))/2,3)</f>
        <v>48.715</v>
      </c>
      <c r="T54" s="243">
        <v>11</v>
      </c>
      <c r="U54" s="137">
        <f>N54+S54</f>
        <v>143.398</v>
      </c>
      <c r="V54" s="70">
        <v>9</v>
      </c>
      <c r="W54" s="151">
        <v>5</v>
      </c>
      <c r="X54" s="145" t="s">
        <v>262</v>
      </c>
      <c r="Y54" s="144">
        <v>44</v>
      </c>
      <c r="Z54" s="136">
        <f>TRUNC(((W54*60+X54)+(Y54*0.01))/6,3)</f>
        <v>50.74</v>
      </c>
      <c r="AA54" s="269">
        <v>7</v>
      </c>
      <c r="AB54" s="130">
        <f>G54+L54+S54+Z54</f>
        <v>194.138</v>
      </c>
      <c r="AC54" s="268">
        <v>8</v>
      </c>
      <c r="AD54" s="36"/>
      <c r="AE54" s="36"/>
      <c r="AF54" s="36"/>
      <c r="AG54" s="36"/>
      <c r="AH54" s="36"/>
    </row>
    <row r="55" spans="1:29" s="36" customFormat="1" ht="14.25" customHeight="1">
      <c r="A55" s="87"/>
      <c r="B55" s="185">
        <v>48</v>
      </c>
      <c r="C55" s="154" t="s">
        <v>231</v>
      </c>
      <c r="D55" s="156" t="s">
        <v>192</v>
      </c>
      <c r="E55" s="201">
        <v>46</v>
      </c>
      <c r="F55" s="202">
        <v>10</v>
      </c>
      <c r="G55" s="24">
        <f>E55+(F55*0.01)</f>
        <v>46.1</v>
      </c>
      <c r="H55" s="79">
        <v>7</v>
      </c>
      <c r="I55" s="34">
        <v>2</v>
      </c>
      <c r="J55" s="23">
        <v>28</v>
      </c>
      <c r="K55" s="18">
        <v>10</v>
      </c>
      <c r="L55" s="14">
        <f>TRUNC(((I55*60+J55)+(K55*0.01))/3,3)</f>
        <v>49.366</v>
      </c>
      <c r="M55" s="59">
        <v>9</v>
      </c>
      <c r="N55" s="137">
        <f>G55+L55</f>
        <v>95.46600000000001</v>
      </c>
      <c r="O55" s="128">
        <v>9</v>
      </c>
      <c r="P55" s="148">
        <v>1</v>
      </c>
      <c r="Q55" s="142">
        <v>34</v>
      </c>
      <c r="R55" s="143">
        <v>85</v>
      </c>
      <c r="S55" s="14">
        <f>TRUNC(((P55*60+Q55)+(R55*0.01))/2,3)</f>
        <v>47.425</v>
      </c>
      <c r="T55" s="243">
        <v>8</v>
      </c>
      <c r="U55" s="137">
        <f>N55+S55</f>
        <v>142.89100000000002</v>
      </c>
      <c r="V55" s="70">
        <v>8</v>
      </c>
      <c r="W55" s="151"/>
      <c r="X55" s="142"/>
      <c r="Y55" s="143"/>
      <c r="Z55" s="136">
        <f>TRUNC(((W55*60+X55)+(Y55*0.01))/6,3)</f>
        <v>0</v>
      </c>
      <c r="AA55" s="85"/>
      <c r="AB55" s="130">
        <f>G55+L55+S55+Z55</f>
        <v>142.89100000000002</v>
      </c>
      <c r="AC55" s="268">
        <v>9</v>
      </c>
    </row>
    <row r="56" spans="1:34" s="54" customFormat="1" ht="14.25" customHeight="1">
      <c r="A56" s="87"/>
      <c r="B56" s="185">
        <v>35</v>
      </c>
      <c r="C56" s="154" t="s">
        <v>236</v>
      </c>
      <c r="D56" s="156" t="s">
        <v>161</v>
      </c>
      <c r="E56" s="201">
        <v>46</v>
      </c>
      <c r="F56" s="208">
        <v>33</v>
      </c>
      <c r="G56" s="24">
        <f>E56+(F56*0.01)</f>
        <v>46.33</v>
      </c>
      <c r="H56" s="79">
        <v>10</v>
      </c>
      <c r="I56" s="34">
        <v>2</v>
      </c>
      <c r="J56" s="23">
        <v>33</v>
      </c>
      <c r="K56" s="18" t="s">
        <v>223</v>
      </c>
      <c r="L56" s="14">
        <f>TRUNC(((I56*60+J56)+(K56*0.01))/3,3)</f>
        <v>51.003</v>
      </c>
      <c r="M56" s="71">
        <v>10</v>
      </c>
      <c r="N56" s="137">
        <f>G56+L56</f>
        <v>97.333</v>
      </c>
      <c r="O56" s="127">
        <v>10</v>
      </c>
      <c r="P56" s="148">
        <v>1</v>
      </c>
      <c r="Q56" s="142">
        <v>36</v>
      </c>
      <c r="R56" s="149">
        <v>19</v>
      </c>
      <c r="S56" s="14">
        <f>TRUNC(((P56*60+Q56)+(R56*0.01))/2,3)</f>
        <v>48.095</v>
      </c>
      <c r="T56" s="243">
        <v>10</v>
      </c>
      <c r="U56" s="137">
        <f>N56+S56</f>
        <v>145.428</v>
      </c>
      <c r="V56" s="70">
        <v>10</v>
      </c>
      <c r="W56" s="151"/>
      <c r="X56" s="142"/>
      <c r="Y56" s="147"/>
      <c r="Z56" s="136">
        <f>TRUNC(((W56*60+X56)+(Y56*0.01))/6,3)</f>
        <v>0</v>
      </c>
      <c r="AA56" s="85"/>
      <c r="AB56" s="130">
        <f>G56+L56+S56+Z56</f>
        <v>145.428</v>
      </c>
      <c r="AC56" s="268">
        <v>10</v>
      </c>
      <c r="AD56" s="36"/>
      <c r="AE56" s="36"/>
      <c r="AF56" s="36"/>
      <c r="AG56" s="36"/>
      <c r="AH56" s="36"/>
    </row>
    <row r="57" spans="1:29" s="36" customFormat="1" ht="14.25" customHeight="1">
      <c r="A57" s="87"/>
      <c r="B57" s="185">
        <v>40</v>
      </c>
      <c r="C57" s="154" t="s">
        <v>234</v>
      </c>
      <c r="D57" s="156" t="s">
        <v>206</v>
      </c>
      <c r="E57" s="201">
        <v>46</v>
      </c>
      <c r="F57" s="202">
        <v>42</v>
      </c>
      <c r="G57" s="24">
        <f>E57+(F57*0.01)</f>
        <v>46.42</v>
      </c>
      <c r="H57" s="79">
        <v>11</v>
      </c>
      <c r="I57" s="34">
        <v>2</v>
      </c>
      <c r="J57" s="23">
        <v>37</v>
      </c>
      <c r="K57" s="18">
        <v>72</v>
      </c>
      <c r="L57" s="14">
        <f>TRUNC(((I57*60+J57)+(K57*0.01))/3,3)</f>
        <v>52.573</v>
      </c>
      <c r="M57" s="59">
        <v>13</v>
      </c>
      <c r="N57" s="137">
        <f>G57+L57</f>
        <v>98.993</v>
      </c>
      <c r="O57" s="127">
        <v>12</v>
      </c>
      <c r="P57" s="148">
        <v>1</v>
      </c>
      <c r="Q57" s="142">
        <v>38</v>
      </c>
      <c r="R57" s="144">
        <v>43</v>
      </c>
      <c r="S57" s="14">
        <f>TRUNC(((P57*60+Q57)+(R57*0.01))/2,3)</f>
        <v>49.215</v>
      </c>
      <c r="T57" s="243">
        <v>13</v>
      </c>
      <c r="U57" s="137">
        <f>N57+S57</f>
        <v>148.208</v>
      </c>
      <c r="V57" s="70">
        <v>11</v>
      </c>
      <c r="W57" s="151"/>
      <c r="X57" s="142"/>
      <c r="Y57" s="144"/>
      <c r="Z57" s="136">
        <f>TRUNC(((W57*60+X57)+(Y57*0.01))/6,3)</f>
        <v>0</v>
      </c>
      <c r="AA57" s="85"/>
      <c r="AB57" s="130">
        <f>G57+L57+S57+Z57</f>
        <v>148.208</v>
      </c>
      <c r="AC57" s="268">
        <v>11</v>
      </c>
    </row>
    <row r="58" spans="1:29" s="36" customFormat="1" ht="14.25" customHeight="1">
      <c r="A58" s="87"/>
      <c r="B58" s="185">
        <v>42</v>
      </c>
      <c r="C58" s="154" t="s">
        <v>228</v>
      </c>
      <c r="D58" s="156" t="s">
        <v>229</v>
      </c>
      <c r="E58" s="201">
        <v>47</v>
      </c>
      <c r="F58" s="202">
        <v>45</v>
      </c>
      <c r="G58" s="24">
        <f>E58+(F58*0.01)</f>
        <v>47.45</v>
      </c>
      <c r="H58" s="79">
        <v>13</v>
      </c>
      <c r="I58" s="34">
        <v>2</v>
      </c>
      <c r="J58" s="23">
        <v>33</v>
      </c>
      <c r="K58" s="18">
        <v>71</v>
      </c>
      <c r="L58" s="14">
        <f>TRUNC(((I58*60+J58)+(K58*0.01))/3,3)</f>
        <v>51.236</v>
      </c>
      <c r="M58" s="59">
        <v>11</v>
      </c>
      <c r="N58" s="137">
        <f>G58+L58</f>
        <v>98.686</v>
      </c>
      <c r="O58" s="128">
        <v>11</v>
      </c>
      <c r="P58" s="148">
        <v>1</v>
      </c>
      <c r="Q58" s="142">
        <v>39</v>
      </c>
      <c r="R58" s="143">
        <v>32</v>
      </c>
      <c r="S58" s="14">
        <f>TRUNC(((P58*60+Q58)+(R58*0.01))/2,3)</f>
        <v>49.66</v>
      </c>
      <c r="T58" s="243">
        <v>15</v>
      </c>
      <c r="U58" s="137">
        <f>N58+S58</f>
        <v>148.346</v>
      </c>
      <c r="V58" s="70">
        <v>12</v>
      </c>
      <c r="W58" s="151"/>
      <c r="X58" s="142"/>
      <c r="Y58" s="144"/>
      <c r="Z58" s="136">
        <f>TRUNC(((W58*60+X58)+(Y58*0.01))/6,3)</f>
        <v>0</v>
      </c>
      <c r="AA58" s="85"/>
      <c r="AB58" s="130">
        <f>G58+L58+S58+Z58</f>
        <v>148.346</v>
      </c>
      <c r="AC58" s="268">
        <v>12</v>
      </c>
    </row>
    <row r="59" spans="1:29" s="36" customFormat="1" ht="14.25" customHeight="1">
      <c r="A59" s="87"/>
      <c r="B59" s="185">
        <v>39</v>
      </c>
      <c r="C59" s="154" t="s">
        <v>232</v>
      </c>
      <c r="D59" s="186" t="s">
        <v>233</v>
      </c>
      <c r="E59" s="201">
        <v>48</v>
      </c>
      <c r="F59" s="208" t="s">
        <v>261</v>
      </c>
      <c r="G59" s="24">
        <f>E59+(F59*0.01)</f>
        <v>48.05</v>
      </c>
      <c r="H59" s="79">
        <v>14</v>
      </c>
      <c r="I59" s="34">
        <v>2</v>
      </c>
      <c r="J59" s="25">
        <v>35</v>
      </c>
      <c r="K59" s="17">
        <v>22</v>
      </c>
      <c r="L59" s="14">
        <f>TRUNC(((I59*60+J59)+(K59*0.01))/3,3)</f>
        <v>51.74</v>
      </c>
      <c r="M59" s="71">
        <v>12</v>
      </c>
      <c r="N59" s="137">
        <f>G59+L59</f>
        <v>99.78999999999999</v>
      </c>
      <c r="O59" s="128">
        <v>13</v>
      </c>
      <c r="P59" s="148">
        <v>1</v>
      </c>
      <c r="Q59" s="142">
        <v>37</v>
      </c>
      <c r="R59" s="144">
        <v>79</v>
      </c>
      <c r="S59" s="14">
        <f>TRUNC(((P59*60+Q59)+(R59*0.01))/2,3)</f>
        <v>48.895</v>
      </c>
      <c r="T59" s="243">
        <v>12</v>
      </c>
      <c r="U59" s="137">
        <f>N59+S59</f>
        <v>148.685</v>
      </c>
      <c r="V59" s="70">
        <v>13</v>
      </c>
      <c r="W59" s="151"/>
      <c r="X59" s="142"/>
      <c r="Y59" s="144"/>
      <c r="Z59" s="136">
        <f>TRUNC(((W59*60+X59)+(Y59*0.01))/6,3)</f>
        <v>0</v>
      </c>
      <c r="AA59" s="85"/>
      <c r="AB59" s="130">
        <f>G59+L59+S59+Z59</f>
        <v>148.685</v>
      </c>
      <c r="AC59" s="268">
        <v>13</v>
      </c>
    </row>
    <row r="60" spans="1:30" s="36" customFormat="1" ht="14.25" customHeight="1">
      <c r="A60" s="87"/>
      <c r="B60" s="185">
        <v>44</v>
      </c>
      <c r="C60" s="154" t="s">
        <v>235</v>
      </c>
      <c r="D60" s="156" t="s">
        <v>219</v>
      </c>
      <c r="E60" s="201">
        <v>48</v>
      </c>
      <c r="F60" s="201">
        <v>52</v>
      </c>
      <c r="G60" s="24">
        <f>E60+(F60*0.01)</f>
        <v>48.52</v>
      </c>
      <c r="H60" s="79">
        <v>16</v>
      </c>
      <c r="I60" s="34">
        <v>2</v>
      </c>
      <c r="J60" s="23">
        <v>39</v>
      </c>
      <c r="K60" s="18">
        <v>61</v>
      </c>
      <c r="L60" s="14">
        <f>TRUNC(((I60*60+J60)+(K60*0.01))/3,3)</f>
        <v>53.203</v>
      </c>
      <c r="M60" s="59">
        <v>15</v>
      </c>
      <c r="N60" s="137">
        <f>G60+L60</f>
        <v>101.72300000000001</v>
      </c>
      <c r="O60" s="127">
        <v>14</v>
      </c>
      <c r="P60" s="148">
        <v>1</v>
      </c>
      <c r="Q60" s="142">
        <v>38</v>
      </c>
      <c r="R60" s="143">
        <v>62</v>
      </c>
      <c r="S60" s="14">
        <f>TRUNC(((P60*60+Q60)+(R60*0.01))/2,3)</f>
        <v>49.31</v>
      </c>
      <c r="T60" s="243">
        <v>14</v>
      </c>
      <c r="U60" s="137">
        <f>N60+S60</f>
        <v>151.03300000000002</v>
      </c>
      <c r="V60" s="70">
        <v>14</v>
      </c>
      <c r="W60" s="151"/>
      <c r="X60" s="142"/>
      <c r="Y60" s="144"/>
      <c r="Z60" s="136">
        <f>TRUNC(((W60*60+X60)+(Y60*0.01))/6,3)</f>
        <v>0</v>
      </c>
      <c r="AA60" s="85"/>
      <c r="AB60" s="130">
        <f>G60+L60+S60+Z60</f>
        <v>151.03300000000002</v>
      </c>
      <c r="AC60" s="268">
        <v>14</v>
      </c>
      <c r="AD60" s="33"/>
    </row>
    <row r="61" spans="1:34" s="36" customFormat="1" ht="14.25" customHeight="1">
      <c r="A61" s="87"/>
      <c r="B61" s="185">
        <v>50</v>
      </c>
      <c r="C61" s="154" t="s">
        <v>239</v>
      </c>
      <c r="D61" s="156" t="s">
        <v>181</v>
      </c>
      <c r="E61" s="206">
        <v>50</v>
      </c>
      <c r="F61" s="202">
        <v>99</v>
      </c>
      <c r="G61" s="24">
        <f>E61+(F61*0.01)</f>
        <v>50.99</v>
      </c>
      <c r="H61" s="79">
        <v>18</v>
      </c>
      <c r="I61" s="47">
        <v>2</v>
      </c>
      <c r="J61" s="47">
        <v>39</v>
      </c>
      <c r="K61" s="72">
        <v>52</v>
      </c>
      <c r="L61" s="14">
        <f>TRUNC(((I61*60+J61)+(K61*0.01))/3,3)</f>
        <v>53.173</v>
      </c>
      <c r="M61" s="71">
        <v>14</v>
      </c>
      <c r="N61" s="137">
        <f>G61+L61</f>
        <v>104.16300000000001</v>
      </c>
      <c r="O61" s="128">
        <v>15</v>
      </c>
      <c r="P61" s="148">
        <v>1</v>
      </c>
      <c r="Q61" s="142">
        <v>42</v>
      </c>
      <c r="R61" s="149">
        <v>42</v>
      </c>
      <c r="S61" s="14">
        <f>TRUNC(((P61*60+Q61)+(R61*0.01))/2,3)</f>
        <v>51.21</v>
      </c>
      <c r="T61" s="243">
        <v>17</v>
      </c>
      <c r="U61" s="137">
        <f>N61+S61</f>
        <v>155.37300000000002</v>
      </c>
      <c r="V61" s="70">
        <v>15</v>
      </c>
      <c r="W61" s="151"/>
      <c r="X61" s="142"/>
      <c r="Y61" s="144"/>
      <c r="Z61" s="136">
        <f>TRUNC(((W61*60+X61)+(Y61*0.01))/6,3)</f>
        <v>0</v>
      </c>
      <c r="AA61" s="86"/>
      <c r="AB61" s="130">
        <f>G61+L61+S61+Z61</f>
        <v>155.37300000000002</v>
      </c>
      <c r="AC61" s="268">
        <v>15</v>
      </c>
      <c r="AD61" s="56"/>
      <c r="AE61" s="54"/>
      <c r="AF61" s="54"/>
      <c r="AG61" s="54"/>
      <c r="AH61" s="54"/>
    </row>
    <row r="62" spans="1:30" s="36" customFormat="1" ht="14.25" customHeight="1">
      <c r="A62" s="87"/>
      <c r="B62" s="185">
        <v>43</v>
      </c>
      <c r="C62" s="154" t="s">
        <v>240</v>
      </c>
      <c r="D62" s="156" t="s">
        <v>241</v>
      </c>
      <c r="E62" s="201">
        <v>49</v>
      </c>
      <c r="F62" s="207">
        <v>97</v>
      </c>
      <c r="G62" s="24">
        <f>E62+(F62*0.01)</f>
        <v>49.97</v>
      </c>
      <c r="H62" s="79">
        <v>17</v>
      </c>
      <c r="I62" s="34">
        <v>2</v>
      </c>
      <c r="J62" s="25">
        <v>54</v>
      </c>
      <c r="K62" s="18">
        <v>44</v>
      </c>
      <c r="L62" s="14">
        <f>TRUNC(((I62*60+J62)+(K62*0.01))/3,3)</f>
        <v>58.146</v>
      </c>
      <c r="M62" s="71">
        <v>16</v>
      </c>
      <c r="N62" s="137">
        <f>G62+L62</f>
        <v>108.116</v>
      </c>
      <c r="O62" s="127">
        <v>16</v>
      </c>
      <c r="P62" s="148">
        <v>1</v>
      </c>
      <c r="Q62" s="142">
        <v>47</v>
      </c>
      <c r="R62" s="147">
        <v>71</v>
      </c>
      <c r="S62" s="14">
        <f>TRUNC(((P62*60+Q62)+(R62*0.01))/2,3)</f>
        <v>53.855</v>
      </c>
      <c r="T62" s="243">
        <v>18</v>
      </c>
      <c r="U62" s="137">
        <f>N62+S62</f>
        <v>161.971</v>
      </c>
      <c r="V62" s="70">
        <v>16</v>
      </c>
      <c r="W62" s="151"/>
      <c r="X62" s="142"/>
      <c r="Y62" s="147"/>
      <c r="Z62" s="136">
        <f>TRUNC(((W62*60+X62)+(Y62*0.01))/6,3)</f>
        <v>0</v>
      </c>
      <c r="AA62" s="86"/>
      <c r="AB62" s="130">
        <f>G62+L62+S62+Z62</f>
        <v>161.971</v>
      </c>
      <c r="AC62" s="268">
        <v>16</v>
      </c>
      <c r="AD62" s="33"/>
    </row>
    <row r="63" spans="1:29" s="36" customFormat="1" ht="14.25" customHeight="1">
      <c r="A63" s="87"/>
      <c r="B63" s="185">
        <v>37</v>
      </c>
      <c r="C63" s="154" t="s">
        <v>245</v>
      </c>
      <c r="D63" s="156" t="s">
        <v>164</v>
      </c>
      <c r="E63" s="201">
        <v>45</v>
      </c>
      <c r="F63" s="202">
        <v>64</v>
      </c>
      <c r="G63" s="24">
        <f>E63+(F63*0.01)</f>
        <v>45.64</v>
      </c>
      <c r="H63" s="79">
        <v>6</v>
      </c>
      <c r="I63" s="225"/>
      <c r="J63" s="226"/>
      <c r="K63" s="227"/>
      <c r="L63" s="14">
        <f>TRUNC(((I63*60+J63)+(K63*0.01))/3,3)</f>
        <v>0</v>
      </c>
      <c r="M63" s="71"/>
      <c r="N63" s="137">
        <f>G63+L63</f>
        <v>45.64</v>
      </c>
      <c r="O63" s="128">
        <v>17</v>
      </c>
      <c r="P63" s="148">
        <v>1</v>
      </c>
      <c r="Q63" s="142">
        <v>32</v>
      </c>
      <c r="R63" s="143">
        <v>95</v>
      </c>
      <c r="S63" s="14">
        <f>TRUNC(((P63*60+Q63)+(R63*0.01))/2,3)</f>
        <v>46.475</v>
      </c>
      <c r="T63" s="243">
        <v>6</v>
      </c>
      <c r="U63" s="137">
        <f>N63+S63</f>
        <v>92.11500000000001</v>
      </c>
      <c r="V63" s="70">
        <v>17</v>
      </c>
      <c r="W63" s="151"/>
      <c r="X63" s="142"/>
      <c r="Y63" s="144"/>
      <c r="Z63" s="136">
        <f>TRUNC(((W63*60+X63)+(Y63*0.01))/6,3)</f>
        <v>0</v>
      </c>
      <c r="AA63" s="85"/>
      <c r="AB63" s="130">
        <f>G63+L63+S63+Z63</f>
        <v>92.11500000000001</v>
      </c>
      <c r="AC63" s="268">
        <v>17</v>
      </c>
    </row>
    <row r="64" spans="1:29" s="36" customFormat="1" ht="14.25" customHeight="1">
      <c r="A64" s="87"/>
      <c r="B64" s="185">
        <v>49</v>
      </c>
      <c r="C64" s="154" t="s">
        <v>230</v>
      </c>
      <c r="D64" s="156" t="s">
        <v>161</v>
      </c>
      <c r="E64" s="201">
        <v>48</v>
      </c>
      <c r="F64" s="202">
        <v>17</v>
      </c>
      <c r="G64" s="24">
        <f>E64+(F64*0.01)</f>
        <v>48.17</v>
      </c>
      <c r="H64" s="79">
        <v>15</v>
      </c>
      <c r="I64" s="225"/>
      <c r="J64" s="226"/>
      <c r="K64" s="227"/>
      <c r="L64" s="14">
        <f>TRUNC(((I64*60+J64)+(K64*0.01))/3,3)</f>
        <v>0</v>
      </c>
      <c r="M64" s="71"/>
      <c r="N64" s="137">
        <f>G64+L64</f>
        <v>48.17</v>
      </c>
      <c r="O64" s="127">
        <v>18</v>
      </c>
      <c r="P64" s="148">
        <v>1</v>
      </c>
      <c r="Q64" s="142">
        <v>41</v>
      </c>
      <c r="R64" s="143">
        <v>56</v>
      </c>
      <c r="S64" s="14">
        <f>TRUNC(((P64*60+Q64)+(R64*0.01))/2,3)</f>
        <v>50.78</v>
      </c>
      <c r="T64" s="243">
        <v>16</v>
      </c>
      <c r="U64" s="137">
        <f>N64+S64</f>
        <v>98.95</v>
      </c>
      <c r="V64" s="70">
        <v>18</v>
      </c>
      <c r="W64" s="151"/>
      <c r="X64" s="142"/>
      <c r="Y64" s="144"/>
      <c r="Z64" s="136">
        <f>TRUNC(((W64*60+X64)+(Y64*0.01))/6,3)</f>
        <v>0</v>
      </c>
      <c r="AA64" s="85"/>
      <c r="AB64" s="130">
        <f>G64+L64+S64+Z64</f>
        <v>98.95</v>
      </c>
      <c r="AC64" s="268">
        <v>18</v>
      </c>
    </row>
    <row r="65" spans="1:29" s="36" customFormat="1" ht="14.25" customHeight="1">
      <c r="A65" s="87"/>
      <c r="B65" s="185">
        <v>45</v>
      </c>
      <c r="C65" s="154" t="s">
        <v>242</v>
      </c>
      <c r="D65" s="156" t="s">
        <v>243</v>
      </c>
      <c r="E65" s="201">
        <v>67</v>
      </c>
      <c r="F65" s="202">
        <v>98</v>
      </c>
      <c r="G65" s="24">
        <f>E65+(F65*0.01)</f>
        <v>67.98</v>
      </c>
      <c r="H65" s="79">
        <v>19</v>
      </c>
      <c r="I65" s="225"/>
      <c r="J65" s="226"/>
      <c r="K65" s="227"/>
      <c r="L65" s="14">
        <f>TRUNC(((I65*60+J65)+(K65*0.01))/3,3)</f>
        <v>0</v>
      </c>
      <c r="M65" s="59"/>
      <c r="N65" s="137">
        <f>G65+L65</f>
        <v>67.98</v>
      </c>
      <c r="O65" s="128">
        <v>19</v>
      </c>
      <c r="P65" s="148">
        <v>1</v>
      </c>
      <c r="Q65" s="142">
        <v>59</v>
      </c>
      <c r="R65" s="144">
        <v>64</v>
      </c>
      <c r="S65" s="14">
        <f>TRUNC(((P65*60+Q65)+(R65*0.01))/2,3)</f>
        <v>59.82</v>
      </c>
      <c r="T65" s="243">
        <v>19</v>
      </c>
      <c r="U65" s="137">
        <f>N65+S65</f>
        <v>127.80000000000001</v>
      </c>
      <c r="V65" s="70">
        <v>19</v>
      </c>
      <c r="W65" s="151"/>
      <c r="X65" s="142"/>
      <c r="Y65" s="144"/>
      <c r="Z65" s="136">
        <f>TRUNC(((W65*60+X65)+(Y65*0.01))/6,3)</f>
        <v>0</v>
      </c>
      <c r="AA65" s="85"/>
      <c r="AB65" s="130">
        <f>G65+L65+S65+Z65</f>
        <v>127.80000000000001</v>
      </c>
      <c r="AC65" s="268">
        <v>19</v>
      </c>
    </row>
    <row r="66" spans="1:30" s="36" customFormat="1" ht="14.25" customHeight="1">
      <c r="A66" s="87"/>
      <c r="E66" s="201"/>
      <c r="F66" s="209"/>
      <c r="G66" s="24">
        <f>E66+(F66*0.01)</f>
        <v>0</v>
      </c>
      <c r="H66" s="79"/>
      <c r="I66" s="34"/>
      <c r="J66" s="23"/>
      <c r="K66" s="17"/>
      <c r="L66" s="14">
        <f>TRUNC(((I66*60+J66)+(K66*0.01))/3,3)</f>
        <v>0</v>
      </c>
      <c r="M66" s="71"/>
      <c r="N66" s="137">
        <f>G66+L66</f>
        <v>0</v>
      </c>
      <c r="O66" s="128"/>
      <c r="P66" s="148"/>
      <c r="Q66" s="142"/>
      <c r="R66" s="144"/>
      <c r="S66" s="14">
        <f>TRUNC(((P66*60+Q66)+(R66*0.01))/2,3)</f>
        <v>0</v>
      </c>
      <c r="T66" s="243"/>
      <c r="U66" s="137">
        <f>N66+S66</f>
        <v>0</v>
      </c>
      <c r="V66" s="70"/>
      <c r="W66" s="151"/>
      <c r="X66" s="142"/>
      <c r="Y66" s="144"/>
      <c r="Z66" s="136">
        <f>TRUNC(((W66*60+X66)+(Y66*0.01))/6,3)</f>
        <v>0</v>
      </c>
      <c r="AA66" s="86"/>
      <c r="AB66" s="130">
        <f>G66+L66+S66+Z66</f>
        <v>0</v>
      </c>
      <c r="AC66" s="268"/>
      <c r="AD66" s="33"/>
    </row>
    <row r="67" spans="1:29" s="36" customFormat="1" ht="14.25" customHeight="1">
      <c r="A67" s="87"/>
      <c r="B67" s="153"/>
      <c r="C67" s="153"/>
      <c r="D67" s="183"/>
      <c r="E67" s="201"/>
      <c r="F67" s="202"/>
      <c r="G67" s="24">
        <f>E67+(F67*0.01)</f>
        <v>0</v>
      </c>
      <c r="H67" s="79"/>
      <c r="I67" s="152"/>
      <c r="J67" s="142"/>
      <c r="K67" s="181"/>
      <c r="L67" s="14">
        <f>TRUNC(((I67*60+J67)+(K67*0.01))/3,3)</f>
        <v>0</v>
      </c>
      <c r="M67" s="59"/>
      <c r="N67" s="137">
        <f>G67+L67</f>
        <v>0</v>
      </c>
      <c r="O67" s="127"/>
      <c r="P67" s="148"/>
      <c r="Q67" s="142"/>
      <c r="R67" s="143"/>
      <c r="S67" s="14">
        <f>TRUNC(((P67*60+Q67)+(R67*0.01))/2,3)</f>
        <v>0</v>
      </c>
      <c r="T67" s="243"/>
      <c r="U67" s="137">
        <f>N67+S67</f>
        <v>0</v>
      </c>
      <c r="V67" s="70"/>
      <c r="W67" s="151"/>
      <c r="X67" s="142"/>
      <c r="Y67" s="144"/>
      <c r="Z67" s="136">
        <f>TRUNC(((W67*60+X67)+(Y67*0.01))/6,3)</f>
        <v>0</v>
      </c>
      <c r="AA67" s="86"/>
      <c r="AB67" s="130">
        <f>G67+L67+S67+Z67</f>
        <v>0</v>
      </c>
      <c r="AC67" s="268"/>
    </row>
    <row r="68" spans="1:29" s="36" customFormat="1" ht="14.25" customHeight="1">
      <c r="A68" s="87"/>
      <c r="B68" s="153"/>
      <c r="C68" s="153"/>
      <c r="D68" s="183"/>
      <c r="E68" s="201"/>
      <c r="F68" s="202"/>
      <c r="G68" s="24">
        <f>E68+(F68*0.01)</f>
        <v>0</v>
      </c>
      <c r="H68" s="79"/>
      <c r="I68" s="152"/>
      <c r="J68" s="142"/>
      <c r="K68" s="182"/>
      <c r="L68" s="14">
        <f>TRUNC(((I68*60+J68)+(K68*0.01))/3,3)</f>
        <v>0</v>
      </c>
      <c r="M68" s="71"/>
      <c r="N68" s="137">
        <f>G68+L68</f>
        <v>0</v>
      </c>
      <c r="O68" s="127"/>
      <c r="P68" s="148"/>
      <c r="Q68" s="142"/>
      <c r="R68" s="144"/>
      <c r="S68" s="14">
        <f>TRUNC(((P68*60+Q68)+(R68*0.01))/2,3)</f>
        <v>0</v>
      </c>
      <c r="T68" s="243"/>
      <c r="U68" s="137">
        <f>N68+S68</f>
        <v>0</v>
      </c>
      <c r="V68" s="70"/>
      <c r="W68" s="151"/>
      <c r="X68" s="145"/>
      <c r="Y68" s="144"/>
      <c r="Z68" s="136">
        <f>TRUNC(((W68*60+X68)+(Y68*0.01))/6,3)</f>
        <v>0</v>
      </c>
      <c r="AA68" s="85"/>
      <c r="AB68" s="130">
        <f>G68+L68+S68+Z68</f>
        <v>0</v>
      </c>
      <c r="AC68" s="268"/>
    </row>
    <row r="69" spans="1:30" s="54" customFormat="1" ht="14.25" customHeight="1">
      <c r="A69" s="87"/>
      <c r="B69" s="153"/>
      <c r="C69" s="153"/>
      <c r="D69" s="183"/>
      <c r="E69" s="206"/>
      <c r="F69" s="208"/>
      <c r="G69" s="24">
        <f>E69+(F69*0.01)</f>
        <v>0</v>
      </c>
      <c r="H69" s="79"/>
      <c r="I69" s="152"/>
      <c r="J69" s="142"/>
      <c r="K69" s="182"/>
      <c r="L69" s="14">
        <f>TRUNC(((I69*60+J69)+(K69*0.01))/3,3)</f>
        <v>0</v>
      </c>
      <c r="M69" s="59"/>
      <c r="N69" s="137">
        <f>G69+L69</f>
        <v>0</v>
      </c>
      <c r="O69" s="127"/>
      <c r="P69" s="148"/>
      <c r="Q69" s="142"/>
      <c r="R69" s="180"/>
      <c r="S69" s="14">
        <f>TRUNC(((P69*60+Q69)+(R69*0.01))/2,3)</f>
        <v>0</v>
      </c>
      <c r="T69" s="243"/>
      <c r="U69" s="137">
        <f>N69+S69</f>
        <v>0</v>
      </c>
      <c r="V69" s="70"/>
      <c r="W69" s="151"/>
      <c r="X69" s="145"/>
      <c r="Y69" s="180"/>
      <c r="Z69" s="136">
        <f>TRUNC(((W69*60+X69)+(Y69*0.01))/6,3)</f>
        <v>0</v>
      </c>
      <c r="AA69" s="86"/>
      <c r="AB69" s="130">
        <f>G69+L69+S69+Z69</f>
        <v>0</v>
      </c>
      <c r="AC69" s="268"/>
      <c r="AD69" s="56"/>
    </row>
    <row r="70" spans="1:29" s="36" customFormat="1" ht="14.25" customHeight="1">
      <c r="A70" s="12"/>
      <c r="D70" s="184"/>
      <c r="E70" s="201"/>
      <c r="F70" s="202"/>
      <c r="G70" s="24">
        <f>E70+(F70*0.01)</f>
        <v>0</v>
      </c>
      <c r="H70" s="79"/>
      <c r="I70" s="34"/>
      <c r="J70" s="23"/>
      <c r="K70" s="18"/>
      <c r="L70" s="14">
        <f>TRUNC(((I70*60+J70)+(K70*0.01))/3,3)</f>
        <v>0</v>
      </c>
      <c r="M70" s="71"/>
      <c r="N70" s="137">
        <f>G70+L70</f>
        <v>0</v>
      </c>
      <c r="O70" s="128"/>
      <c r="P70" s="148"/>
      <c r="Q70" s="142"/>
      <c r="R70" s="143"/>
      <c r="S70" s="14">
        <f>TRUNC(((P70*60+Q70)+(R70*0.01))/2,3)</f>
        <v>0</v>
      </c>
      <c r="T70" s="243"/>
      <c r="U70" s="137">
        <f>N70+S70</f>
        <v>0</v>
      </c>
      <c r="V70" s="70"/>
      <c r="W70" s="151"/>
      <c r="X70" s="142"/>
      <c r="Y70" s="144"/>
      <c r="Z70" s="136">
        <f>TRUNC(((W70*60+X70)+(Y70*0.01))/6,3)</f>
        <v>0</v>
      </c>
      <c r="AA70" s="85"/>
      <c r="AB70" s="130">
        <f>G70+L70+S70+Z70</f>
        <v>0</v>
      </c>
      <c r="AC70" s="264"/>
    </row>
    <row r="71" spans="1:33" s="101" customFormat="1" ht="24.75" customHeight="1">
      <c r="A71" s="87"/>
      <c r="B71" s="240" t="s">
        <v>264</v>
      </c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164"/>
      <c r="O71" s="146"/>
      <c r="P71" s="142"/>
      <c r="Q71" s="145"/>
      <c r="R71" s="144"/>
      <c r="S71" s="241" t="s">
        <v>27</v>
      </c>
      <c r="T71" s="241"/>
      <c r="U71" s="241"/>
      <c r="V71" s="241"/>
      <c r="W71" s="169"/>
      <c r="X71" s="170"/>
      <c r="Y71" s="171"/>
      <c r="Z71" s="262"/>
      <c r="AA71" s="173"/>
      <c r="AB71" s="174"/>
      <c r="AC71" s="265"/>
      <c r="AE71" s="88"/>
      <c r="AF71" s="89"/>
      <c r="AG71" s="103"/>
    </row>
    <row r="72" spans="2:8" ht="12">
      <c r="B72" s="1"/>
      <c r="C72" s="1"/>
      <c r="D72" s="1"/>
      <c r="E72" s="204"/>
      <c r="F72" s="205"/>
      <c r="G72" s="39"/>
      <c r="H72" s="84"/>
    </row>
    <row r="73" spans="2:8" ht="12">
      <c r="B73" s="1"/>
      <c r="C73" s="1"/>
      <c r="D73" s="1"/>
      <c r="E73" s="204"/>
      <c r="F73" s="205"/>
      <c r="G73" s="39"/>
      <c r="H73" s="84"/>
    </row>
    <row r="74" spans="2:8" ht="12">
      <c r="B74" s="1"/>
      <c r="C74" s="1"/>
      <c r="D74" s="1"/>
      <c r="E74" s="204"/>
      <c r="F74" s="205"/>
      <c r="G74" s="39"/>
      <c r="H74" s="84"/>
    </row>
    <row r="75" spans="2:8" ht="12">
      <c r="B75" s="13"/>
      <c r="C75" s="13"/>
      <c r="D75" s="133"/>
      <c r="E75" s="204"/>
      <c r="F75" s="205"/>
      <c r="G75" s="39"/>
      <c r="H75" s="84"/>
    </row>
    <row r="76" spans="2:8" ht="12">
      <c r="B76" s="13"/>
      <c r="C76" s="13"/>
      <c r="D76" s="133"/>
      <c r="E76" s="204"/>
      <c r="F76" s="205"/>
      <c r="G76" s="39"/>
      <c r="H76" s="84"/>
    </row>
    <row r="77" spans="2:8" ht="12">
      <c r="B77" s="13"/>
      <c r="C77" s="13"/>
      <c r="D77" s="133"/>
      <c r="E77" s="204"/>
      <c r="F77" s="205"/>
      <c r="G77" s="39"/>
      <c r="H77" s="84"/>
    </row>
    <row r="78" spans="2:8" ht="12">
      <c r="B78" s="13"/>
      <c r="C78" s="13"/>
      <c r="D78" s="133"/>
      <c r="E78" s="204"/>
      <c r="F78" s="205"/>
      <c r="G78" s="39"/>
      <c r="H78" s="84"/>
    </row>
    <row r="79" spans="2:8" ht="12">
      <c r="B79" s="13"/>
      <c r="C79" s="13"/>
      <c r="D79" s="133"/>
      <c r="E79" s="204"/>
      <c r="F79" s="205"/>
      <c r="G79" s="39"/>
      <c r="H79" s="84"/>
    </row>
    <row r="80" spans="2:8" ht="12">
      <c r="B80" s="13"/>
      <c r="C80" s="13"/>
      <c r="D80" s="133"/>
      <c r="E80" s="204"/>
      <c r="F80" s="205"/>
      <c r="G80" s="39"/>
      <c r="H80" s="84"/>
    </row>
    <row r="81" spans="2:8" ht="12">
      <c r="B81" s="13"/>
      <c r="C81" s="13"/>
      <c r="D81" s="133"/>
      <c r="E81" s="204"/>
      <c r="F81" s="205"/>
      <c r="G81" s="39"/>
      <c r="H81" s="84"/>
    </row>
    <row r="82" spans="2:8" ht="12">
      <c r="B82" s="13"/>
      <c r="C82" s="13"/>
      <c r="D82" s="133"/>
      <c r="E82" s="204"/>
      <c r="F82" s="205"/>
      <c r="G82" s="39"/>
      <c r="H82" s="84"/>
    </row>
    <row r="83" spans="2:8" ht="12">
      <c r="B83" s="13"/>
      <c r="C83" s="13"/>
      <c r="D83" s="133"/>
      <c r="E83" s="204"/>
      <c r="F83" s="205"/>
      <c r="G83" s="39"/>
      <c r="H83" s="84"/>
    </row>
    <row r="84" spans="2:8" ht="12">
      <c r="B84" s="13"/>
      <c r="C84" s="13"/>
      <c r="D84" s="133"/>
      <c r="E84" s="204"/>
      <c r="F84" s="205"/>
      <c r="G84" s="39"/>
      <c r="H84" s="84"/>
    </row>
    <row r="85" spans="2:8" ht="12">
      <c r="B85" s="13"/>
      <c r="C85" s="13"/>
      <c r="D85" s="133"/>
      <c r="E85" s="204"/>
      <c r="F85" s="205"/>
      <c r="G85" s="39"/>
      <c r="H85" s="84"/>
    </row>
    <row r="86" spans="2:8" ht="12">
      <c r="B86" s="13"/>
      <c r="C86" s="13"/>
      <c r="D86" s="133"/>
      <c r="E86" s="204"/>
      <c r="F86" s="205"/>
      <c r="G86" s="39"/>
      <c r="H86" s="84"/>
    </row>
  </sheetData>
  <sheetProtection/>
  <mergeCells count="26">
    <mergeCell ref="B71:M71"/>
    <mergeCell ref="S71:V71"/>
    <mergeCell ref="U46:AA46"/>
    <mergeCell ref="A43:AC43"/>
    <mergeCell ref="A45:A46"/>
    <mergeCell ref="B45:B46"/>
    <mergeCell ref="D45:AC45"/>
    <mergeCell ref="E46:H46"/>
    <mergeCell ref="AB46:AC46"/>
    <mergeCell ref="B39:M39"/>
    <mergeCell ref="S39:V39"/>
    <mergeCell ref="C4:D4"/>
    <mergeCell ref="C46:D46"/>
    <mergeCell ref="I46:M46"/>
    <mergeCell ref="N46:O46"/>
    <mergeCell ref="P46:T46"/>
    <mergeCell ref="A1:AC1"/>
    <mergeCell ref="A3:A4"/>
    <mergeCell ref="B3:B4"/>
    <mergeCell ref="D3:AC3"/>
    <mergeCell ref="E4:H4"/>
    <mergeCell ref="I4:M4"/>
    <mergeCell ref="N4:O4"/>
    <mergeCell ref="P4:T4"/>
    <mergeCell ref="U4:AA4"/>
    <mergeCell ref="AB4:AC4"/>
  </mergeCells>
  <printOptions/>
  <pageMargins left="0.44" right="0.06" top="0.41" bottom="0.57" header="0.3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REDDEVIL</cp:lastModifiedBy>
  <cp:lastPrinted>2008-01-17T12:34:09Z</cp:lastPrinted>
  <dcterms:created xsi:type="dcterms:W3CDTF">2002-12-04T05:02:11Z</dcterms:created>
  <dcterms:modified xsi:type="dcterms:W3CDTF">2008-01-17T12:34:49Z</dcterms:modified>
  <cp:category/>
  <cp:version/>
  <cp:contentType/>
  <cp:contentStatus/>
</cp:coreProperties>
</file>